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Documents Philip\Documents Philip\WORK\PROGRAMME\OFFICE ADMIN\Tender Documents\Roads Projects\2023_24\Construction of Culvert Bridges\Tender Document\"/>
    </mc:Choice>
  </mc:AlternateContent>
  <bookViews>
    <workbookView xWindow="0" yWindow="0" windowWidth="21600" windowHeight="10210" activeTab="5"/>
  </bookViews>
  <sheets>
    <sheet name="P &amp; G's" sheetId="1" r:id="rId1"/>
    <sheet name="Culvert A" sheetId="2" r:id="rId2"/>
    <sheet name="Culvert B" sheetId="3" r:id="rId3"/>
    <sheet name="Culvert C" sheetId="4" r:id="rId4"/>
    <sheet name="Culvert D" sheetId="5" r:id="rId5"/>
    <sheet name="Summary BoQ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4" l="1"/>
  <c r="G44" i="4"/>
  <c r="G39" i="4"/>
  <c r="G35" i="4"/>
  <c r="G32" i="4"/>
  <c r="G31" i="4"/>
  <c r="G29" i="4"/>
  <c r="G23" i="4"/>
  <c r="G18" i="4"/>
  <c r="G16" i="4"/>
  <c r="G15" i="4"/>
  <c r="G14" i="4"/>
  <c r="G13" i="4"/>
  <c r="G11" i="4"/>
  <c r="G7" i="4"/>
  <c r="G6" i="4"/>
  <c r="G5" i="4"/>
  <c r="G4" i="4"/>
  <c r="G3" i="4"/>
  <c r="G2" i="4"/>
  <c r="G45" i="5" l="1"/>
  <c r="G44" i="5"/>
  <c r="G32" i="5"/>
  <c r="G31" i="5"/>
  <c r="G29" i="5"/>
  <c r="G23" i="5"/>
  <c r="G16" i="5"/>
  <c r="G15" i="5"/>
  <c r="G14" i="5"/>
  <c r="G13" i="5"/>
  <c r="G11" i="5"/>
  <c r="G5" i="5"/>
  <c r="G4" i="5"/>
  <c r="G3" i="5"/>
  <c r="G2" i="5"/>
  <c r="G7" i="5"/>
  <c r="G18" i="5"/>
  <c r="G35" i="5"/>
  <c r="G39" i="5"/>
  <c r="G45" i="3"/>
  <c r="B3" i="6" s="1"/>
  <c r="G18" i="3"/>
  <c r="G23" i="3"/>
  <c r="G35" i="3"/>
  <c r="G39" i="3"/>
  <c r="G44" i="3"/>
  <c r="G32" i="3"/>
  <c r="G31" i="3"/>
  <c r="G29" i="3"/>
  <c r="G16" i="3"/>
  <c r="G15" i="3"/>
  <c r="G14" i="3"/>
  <c r="G13" i="3"/>
  <c r="G11" i="3"/>
  <c r="G7" i="3"/>
  <c r="G6" i="3"/>
  <c r="G5" i="3"/>
  <c r="G4" i="3"/>
  <c r="G3" i="3"/>
  <c r="G2" i="3"/>
  <c r="G50" i="2"/>
  <c r="G49" i="2"/>
  <c r="G44" i="2"/>
  <c r="G40" i="2"/>
  <c r="G37" i="2"/>
  <c r="G36" i="2"/>
  <c r="G34" i="2"/>
  <c r="G23" i="2"/>
  <c r="G19" i="2"/>
  <c r="G20" i="2"/>
  <c r="G21" i="2"/>
  <c r="G18" i="2"/>
  <c r="G13" i="2"/>
  <c r="G14" i="2"/>
  <c r="G15" i="2"/>
  <c r="G16" i="2"/>
  <c r="G12" i="2"/>
  <c r="G11" i="2"/>
  <c r="G7" i="2"/>
  <c r="G6" i="2"/>
  <c r="G5" i="2"/>
  <c r="G4" i="2"/>
  <c r="G3" i="2"/>
  <c r="G2" i="2"/>
  <c r="F4" i="1"/>
  <c r="F13" i="1" s="1"/>
  <c r="F15" i="1" s="1"/>
  <c r="B1" i="6" s="1"/>
  <c r="F5" i="1"/>
  <c r="F6" i="1"/>
  <c r="F7" i="1"/>
  <c r="F8" i="1"/>
  <c r="F9" i="1"/>
  <c r="F10" i="1"/>
  <c r="F11" i="1"/>
  <c r="B5" i="6" l="1"/>
  <c r="B7" i="6"/>
  <c r="B9" i="6" s="1"/>
  <c r="B10" i="6" l="1"/>
  <c r="B12" i="6" s="1"/>
</calcChain>
</file>

<file path=xl/sharedStrings.xml><?xml version="1.0" encoding="utf-8"?>
<sst xmlns="http://schemas.openxmlformats.org/spreadsheetml/2006/main" count="316" uniqueCount="91">
  <si>
    <t>A.</t>
  </si>
  <si>
    <t>PRICING SCHEDULE FOR THE DURATION OF THE CONTRACT</t>
  </si>
  <si>
    <t>PRELIMINARY SERVICES</t>
  </si>
  <si>
    <t>ITEM</t>
  </si>
  <si>
    <t>DESCRIPTION </t>
  </si>
  <si>
    <t>UNIT</t>
  </si>
  <si>
    <t>QUANTITY</t>
  </si>
  <si>
    <t xml:space="preserve">RATE </t>
  </si>
  <si>
    <t>AMOUNT</t>
  </si>
  <si>
    <t>Site Establishment (Site Camp, Project Compliant Name Board, Ablution and Full PPE)</t>
  </si>
  <si>
    <t>Month</t>
  </si>
  <si>
    <t>Time Related Obligation</t>
  </si>
  <si>
    <t>Monthly OHS Monitoring Supervision per Ward/ Culvert Bridge</t>
  </si>
  <si>
    <t>Environmental Study Per Culvert Bridge</t>
  </si>
  <si>
    <t>no.</t>
  </si>
  <si>
    <t xml:space="preserve">Design Report and Drawings, Site Survey and Geotechnical Study &amp; Concrete Cube Tests Per Culvert Bridge. Any </t>
  </si>
  <si>
    <t>P/D</t>
  </si>
  <si>
    <t>PSC Sitting Allowance per Site Meeting for 8 Site Meetings. at R 300.00 per member (8 members).</t>
  </si>
  <si>
    <t>months</t>
  </si>
  <si>
    <t xml:space="preserve">                                                                                                                                        Subtotal  </t>
  </si>
  <si>
    <r>
      <t xml:space="preserve">Labour rate per day per general worker for </t>
    </r>
    <r>
      <rPr>
        <b/>
        <sz val="11"/>
        <color theme="1"/>
        <rFont val="Calibri"/>
        <family val="2"/>
      </rPr>
      <t>8 months</t>
    </r>
    <r>
      <rPr>
        <sz val="11"/>
        <color theme="1"/>
        <rFont val="Calibri"/>
        <family val="2"/>
      </rPr>
      <t>.</t>
    </r>
  </si>
  <si>
    <r>
      <t xml:space="preserve">CLO Wage per month for </t>
    </r>
    <r>
      <rPr>
        <b/>
        <sz val="11"/>
        <color theme="1"/>
        <rFont val="Calibri"/>
        <family val="2"/>
      </rPr>
      <t>8 months</t>
    </r>
    <r>
      <rPr>
        <sz val="11"/>
        <color theme="1"/>
        <rFont val="Calibri"/>
        <family val="2"/>
      </rPr>
      <t>. At R 4 500.00 per month.</t>
    </r>
  </si>
  <si>
    <t>No.</t>
  </si>
  <si>
    <t xml:space="preserve">Description </t>
  </si>
  <si>
    <t>Unit</t>
  </si>
  <si>
    <t xml:space="preserve">Quantity </t>
  </si>
  <si>
    <t>Rate</t>
  </si>
  <si>
    <t>Total price</t>
  </si>
  <si>
    <t>Accommodation of traffic and maintaining of By-passes.</t>
  </si>
  <si>
    <t>Prov. Sum</t>
  </si>
  <si>
    <t>Excavations of materials including coffer dam and by-pass</t>
  </si>
  <si>
    <r>
      <t>m</t>
    </r>
    <r>
      <rPr>
        <i/>
        <vertAlign val="superscript"/>
        <sz val="11"/>
        <color theme="1"/>
        <rFont val="Arial"/>
        <family val="2"/>
      </rPr>
      <t>3</t>
    </r>
  </si>
  <si>
    <t>Backfilling of materials using excavated and imported materials</t>
  </si>
  <si>
    <t>Cast in-situ Concrete and Formwork: in 250mm floor slabs for portal or rectangular culverts including formwork, joints and Class U2 finish for (i) Class 25/19 concrete</t>
  </si>
  <si>
    <t>Cast in-situ Concrete and Formwork: in 150mm top slabs including formwork, joints and Class U2 finish for (i) Class 25/19 concrete</t>
  </si>
  <si>
    <t xml:space="preserve">Portal and rectangular culverts </t>
  </si>
  <si>
    <t xml:space="preserve">(b) Without prefabricated floor slabs </t>
  </si>
  <si>
    <t xml:space="preserve">(i) 900mm x 900mm SANS 986, Precast Reinforced Concrete Culverts </t>
  </si>
  <si>
    <t>Cast in-situ Concrete and Formwork: in inlet and outlet structures, skewed ends, catchpits, manholes, wing walls, thrust and anchor blocks including Class U2 finish: (i) Class 25/19 concrete</t>
  </si>
  <si>
    <t>Excavations for Stormwater Concrete Trapezoid V-Drain Channel (100m x 2,5m x 0.45m)</t>
  </si>
  <si>
    <t>Back-filing using excavated and/ imported  material</t>
  </si>
  <si>
    <t>surface bed treatment including compaction to 93% Mod AASHTO density (100m x 2,5m x 0.1m)</t>
  </si>
  <si>
    <t>Cast in-situ concrete Trapezoid V-Drain Channel (100m x 2,5m x 0.2m) of Class 25/19 concrete</t>
  </si>
  <si>
    <t>Reinforcing steel for above mentioned concrete cover at 50mm cover ( Mesh Ref. no. 395)</t>
  </si>
  <si>
    <t>kg</t>
  </si>
  <si>
    <t>Reinforcing Steel using:</t>
  </si>
  <si>
    <t>(a) Welded Steel Fabric - Mesh Ref. No. 880</t>
  </si>
  <si>
    <t>(b) Welded Steel Fabric - Mesh Ref. No. 395</t>
  </si>
  <si>
    <t>(c) Welded Steel Fabric - Mesh Ref. No. 193</t>
  </si>
  <si>
    <t>Stone Pitching: Grouted stone pitching</t>
  </si>
  <si>
    <t>Gabions</t>
  </si>
  <si>
    <t xml:space="preserve">(a) Galvanized gabion boxes </t>
  </si>
  <si>
    <t xml:space="preserve">      (i) Length 1 m, depth 1 m width 2</t>
  </si>
  <si>
    <t xml:space="preserve">      m and nominal diameter of mesh</t>
  </si>
  <si>
    <t xml:space="preserve">      wire 2.7 mm, mesh size 80 mm x</t>
  </si>
  <si>
    <t xml:space="preserve">      100 mm</t>
  </si>
  <si>
    <t>(c) Galvanized gabion mattresses</t>
  </si>
  <si>
    <t xml:space="preserve">      (i) 0,3 mm deep, width 1 m, length</t>
  </si>
  <si>
    <t xml:space="preserve">      2 m mesh size 80 mm x 100 mm</t>
  </si>
  <si>
    <t xml:space="preserve">      nominal diameter of mesh size</t>
  </si>
  <si>
    <t xml:space="preserve">      2,2 mm, and 1 m diaphragm</t>
  </si>
  <si>
    <t xml:space="preserve">      spacing</t>
  </si>
  <si>
    <t>(d) Filter fabric (kaytech grade A4 or similar)</t>
  </si>
  <si>
    <r>
      <t>m</t>
    </r>
    <r>
      <rPr>
        <i/>
        <vertAlign val="superscript"/>
        <sz val="11"/>
        <color theme="1"/>
        <rFont val="Arial"/>
        <family val="2"/>
      </rPr>
      <t>2</t>
    </r>
  </si>
  <si>
    <t>Guardrails and necessary bridge signage</t>
  </si>
  <si>
    <t>Guardrails on timber posts: (a) Galvanized</t>
  </si>
  <si>
    <t>m</t>
  </si>
  <si>
    <t>(b) Bridge adaptors</t>
  </si>
  <si>
    <t>MASS EARTHWORKS</t>
  </si>
  <si>
    <t>(a) Pavement layers constructed from gravel taken from cut or borrow, including free-haul up to 6,0 km</t>
  </si>
  <si>
    <t>(a) Gravel sub base layer compacted to:</t>
  </si>
  <si>
    <t xml:space="preserve">      (i) 93% of modified AASHTO</t>
  </si>
  <si>
    <t xml:space="preserve">            density, compacted layer</t>
  </si>
  <si>
    <t xml:space="preserve">            thickness 150mm</t>
  </si>
  <si>
    <t>(c) Gravel base (un-stabilized</t>
  </si>
  <si>
    <t xml:space="preserve">      gravel) compacted to:</t>
  </si>
  <si>
    <t xml:space="preserve">     (ii) 95% of modified AASHTO</t>
  </si>
  <si>
    <t xml:space="preserve">            thickness 150 mm</t>
  </si>
  <si>
    <t xml:space="preserve"> CLEANING AND REHIBILITATION OF THE SITE </t>
  </si>
  <si>
    <t>no</t>
  </si>
  <si>
    <t>Subtotal [excluding Vat]</t>
  </si>
  <si>
    <t xml:space="preserve">(i) 1500mm x 1500mm SANS 986, Precast Reinforced Concrete Culverts </t>
  </si>
  <si>
    <t xml:space="preserve">(i) 3000mm x 3000mm SANS 986, Precast Reinforced Concrete Culverts </t>
  </si>
  <si>
    <t xml:space="preserve">Preliminaries </t>
  </si>
  <si>
    <t>All culverts</t>
  </si>
  <si>
    <t>Grand sub total</t>
  </si>
  <si>
    <t>Contingencies 10%</t>
  </si>
  <si>
    <t>Subtotal</t>
  </si>
  <si>
    <t>VAT (15%)</t>
  </si>
  <si>
    <t>Grand Total (Vat Inclusive)</t>
  </si>
  <si>
    <t xml:space="preserve">NB: This grand total amount appear on the cover of the tender document (this amount will be used for evaluation purposes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</si>
</sst>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-1C09]* #,##0.00_-;\-[$R-1C09]* #,##0.00_-;_-[$R-1C09]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top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0" fillId="0" borderId="0" xfId="0" applyNumberFormat="1"/>
    <xf numFmtId="164" fontId="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64" fontId="8" fillId="0" borderId="15" xfId="0" applyNumberFormat="1" applyFont="1" applyBorder="1" applyAlignment="1">
      <alignment horizontal="justify" vertical="center" wrapText="1"/>
    </xf>
    <xf numFmtId="164" fontId="8" fillId="0" borderId="14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5" sqref="E5"/>
    </sheetView>
  </sheetViews>
  <sheetFormatPr defaultRowHeight="14.5" x14ac:dyDescent="0.35"/>
  <cols>
    <col min="1" max="1" width="5.08984375" bestFit="1" customWidth="1"/>
    <col min="2" max="2" width="35.81640625" customWidth="1"/>
    <col min="3" max="3" width="7.1796875" bestFit="1" customWidth="1"/>
    <col min="4" max="4" width="14.1796875" customWidth="1"/>
    <col min="5" max="5" width="15.90625" customWidth="1"/>
    <col min="6" max="6" width="16.1796875" customWidth="1"/>
  </cols>
  <sheetData>
    <row r="1" spans="1:7" ht="15" thickBot="1" x14ac:dyDescent="0.4">
      <c r="A1" s="1" t="s">
        <v>0</v>
      </c>
      <c r="B1" s="25" t="s">
        <v>1</v>
      </c>
      <c r="C1" s="26"/>
      <c r="D1" s="26"/>
      <c r="E1" s="26"/>
      <c r="F1" s="26"/>
      <c r="G1" s="27"/>
    </row>
    <row r="2" spans="1:7" ht="15" thickBot="1" x14ac:dyDescent="0.4">
      <c r="A2" s="25" t="s">
        <v>2</v>
      </c>
      <c r="B2" s="26"/>
      <c r="C2" s="26"/>
      <c r="D2" s="26"/>
      <c r="E2" s="26"/>
      <c r="F2" s="26"/>
      <c r="G2" s="27"/>
    </row>
    <row r="3" spans="1:7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/>
    </row>
    <row r="4" spans="1:7" ht="44" thickBot="1" x14ac:dyDescent="0.4">
      <c r="A4" s="5">
        <v>1</v>
      </c>
      <c r="B4" s="6" t="s">
        <v>9</v>
      </c>
      <c r="C4" s="6" t="s">
        <v>10</v>
      </c>
      <c r="D4" s="6">
        <v>8</v>
      </c>
      <c r="E4" s="7">
        <v>0</v>
      </c>
      <c r="F4" s="23">
        <f t="shared" ref="F4:F11" si="0">D4*E4</f>
        <v>0</v>
      </c>
      <c r="G4" s="4"/>
    </row>
    <row r="5" spans="1:7" ht="15" thickBot="1" x14ac:dyDescent="0.4">
      <c r="A5" s="5">
        <v>2</v>
      </c>
      <c r="B5" s="6" t="s">
        <v>11</v>
      </c>
      <c r="C5" s="6" t="s">
        <v>10</v>
      </c>
      <c r="D5" s="6">
        <v>8</v>
      </c>
      <c r="E5" s="7"/>
      <c r="F5" s="23">
        <f t="shared" si="0"/>
        <v>0</v>
      </c>
      <c r="G5" s="4"/>
    </row>
    <row r="6" spans="1:7" ht="29.5" thickBot="1" x14ac:dyDescent="0.4">
      <c r="A6" s="5">
        <v>3</v>
      </c>
      <c r="B6" s="6" t="s">
        <v>12</v>
      </c>
      <c r="C6" s="6" t="s">
        <v>10</v>
      </c>
      <c r="D6" s="6">
        <v>8</v>
      </c>
      <c r="E6" s="7"/>
      <c r="F6" s="23">
        <f t="shared" si="0"/>
        <v>0</v>
      </c>
      <c r="G6" s="4"/>
    </row>
    <row r="7" spans="1:7" ht="15" thickBot="1" x14ac:dyDescent="0.4">
      <c r="A7" s="5">
        <v>4</v>
      </c>
      <c r="B7" s="6" t="s">
        <v>13</v>
      </c>
      <c r="C7" s="6" t="s">
        <v>14</v>
      </c>
      <c r="D7" s="6">
        <v>4</v>
      </c>
      <c r="E7" s="7"/>
      <c r="F7" s="23">
        <f t="shared" si="0"/>
        <v>0</v>
      </c>
      <c r="G7" s="4"/>
    </row>
    <row r="8" spans="1:7" ht="44" thickBot="1" x14ac:dyDescent="0.4">
      <c r="A8" s="5">
        <v>5</v>
      </c>
      <c r="B8" s="6" t="s">
        <v>15</v>
      </c>
      <c r="C8" s="6" t="s">
        <v>14</v>
      </c>
      <c r="D8" s="6">
        <v>4</v>
      </c>
      <c r="E8" s="7"/>
      <c r="F8" s="23">
        <f t="shared" si="0"/>
        <v>0</v>
      </c>
      <c r="G8" s="4"/>
    </row>
    <row r="9" spans="1:7" ht="29.5" thickBot="1" x14ac:dyDescent="0.4">
      <c r="A9" s="5">
        <v>6</v>
      </c>
      <c r="B9" s="6" t="s">
        <v>20</v>
      </c>
      <c r="C9" s="6" t="s">
        <v>16</v>
      </c>
      <c r="D9" s="6">
        <v>320</v>
      </c>
      <c r="E9" s="7"/>
      <c r="F9" s="23">
        <f t="shared" si="0"/>
        <v>0</v>
      </c>
      <c r="G9" s="4"/>
    </row>
    <row r="10" spans="1:7" ht="44" thickBot="1" x14ac:dyDescent="0.4">
      <c r="A10" s="5">
        <v>7</v>
      </c>
      <c r="B10" s="6" t="s">
        <v>17</v>
      </c>
      <c r="C10" s="6" t="s">
        <v>18</v>
      </c>
      <c r="D10" s="6">
        <v>8</v>
      </c>
      <c r="E10" s="6"/>
      <c r="F10" s="23">
        <f t="shared" si="0"/>
        <v>0</v>
      </c>
      <c r="G10" s="8"/>
    </row>
    <row r="11" spans="1:7" ht="29.5" thickBot="1" x14ac:dyDescent="0.4">
      <c r="A11" s="5">
        <v>8</v>
      </c>
      <c r="B11" s="6" t="s">
        <v>21</v>
      </c>
      <c r="C11" s="6" t="s">
        <v>18</v>
      </c>
      <c r="D11" s="6">
        <v>8</v>
      </c>
      <c r="E11" s="7"/>
      <c r="F11" s="23">
        <f t="shared" si="0"/>
        <v>0</v>
      </c>
      <c r="G11" s="4"/>
    </row>
    <row r="12" spans="1:7" x14ac:dyDescent="0.35">
      <c r="A12" s="28"/>
      <c r="B12" s="29"/>
      <c r="C12" s="29"/>
      <c r="D12" s="29"/>
      <c r="E12" s="30"/>
      <c r="F12" s="28"/>
      <c r="G12" s="30"/>
    </row>
    <row r="13" spans="1:7" ht="29" customHeight="1" thickBot="1" x14ac:dyDescent="0.4">
      <c r="A13" s="31" t="s">
        <v>19</v>
      </c>
      <c r="B13" s="32"/>
      <c r="C13" s="32"/>
      <c r="D13" s="32"/>
      <c r="E13" s="33"/>
      <c r="F13" s="34">
        <f>SUM(F4:F11)</f>
        <v>0</v>
      </c>
      <c r="G13" s="35"/>
    </row>
    <row r="15" spans="1:7" x14ac:dyDescent="0.35">
      <c r="F15" s="22">
        <f>F13</f>
        <v>0</v>
      </c>
    </row>
  </sheetData>
  <mergeCells count="6">
    <mergeCell ref="B1:G1"/>
    <mergeCell ref="A2:G2"/>
    <mergeCell ref="A12:E12"/>
    <mergeCell ref="A13:E13"/>
    <mergeCell ref="F12:G12"/>
    <mergeCell ref="F13:G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G2" sqref="G2"/>
    </sheetView>
  </sheetViews>
  <sheetFormatPr defaultRowHeight="14.5" x14ac:dyDescent="0.35"/>
  <cols>
    <col min="1" max="1" width="4.26953125" bestFit="1" customWidth="1"/>
    <col min="3" max="3" width="34.6328125" customWidth="1"/>
    <col min="4" max="4" width="17.1796875" customWidth="1"/>
    <col min="6" max="6" width="16.6328125" customWidth="1"/>
    <col min="7" max="7" width="23.08984375" style="22" customWidth="1"/>
  </cols>
  <sheetData>
    <row r="1" spans="1:7" ht="15" thickBot="1" x14ac:dyDescent="0.4">
      <c r="A1" s="9" t="s">
        <v>22</v>
      </c>
      <c r="B1" s="73" t="s">
        <v>23</v>
      </c>
      <c r="C1" s="74"/>
      <c r="D1" s="10" t="s">
        <v>24</v>
      </c>
      <c r="E1" s="10" t="s">
        <v>25</v>
      </c>
      <c r="F1" s="10" t="s">
        <v>26</v>
      </c>
      <c r="G1" s="21" t="s">
        <v>27</v>
      </c>
    </row>
    <row r="2" spans="1:7" ht="28" customHeight="1" thickBot="1" x14ac:dyDescent="0.4">
      <c r="A2" s="11">
        <v>1</v>
      </c>
      <c r="B2" s="61" t="s">
        <v>28</v>
      </c>
      <c r="C2" s="62"/>
      <c r="D2" s="12" t="s">
        <v>29</v>
      </c>
      <c r="E2" s="12">
        <v>1</v>
      </c>
      <c r="F2" s="13"/>
      <c r="G2" s="19">
        <f>E2*F2</f>
        <v>0</v>
      </c>
    </row>
    <row r="3" spans="1:7" ht="30" customHeight="1" thickBot="1" x14ac:dyDescent="0.4">
      <c r="A3" s="11">
        <v>2</v>
      </c>
      <c r="B3" s="61" t="s">
        <v>30</v>
      </c>
      <c r="C3" s="62"/>
      <c r="D3" s="12" t="s">
        <v>31</v>
      </c>
      <c r="E3" s="12">
        <v>25</v>
      </c>
      <c r="F3" s="13"/>
      <c r="G3" s="19">
        <f t="shared" ref="G3:G6" si="0">E3*F3</f>
        <v>0</v>
      </c>
    </row>
    <row r="4" spans="1:7" ht="25.5" customHeight="1" thickBot="1" x14ac:dyDescent="0.4">
      <c r="A4" s="11">
        <v>3</v>
      </c>
      <c r="B4" s="61" t="s">
        <v>32</v>
      </c>
      <c r="C4" s="62"/>
      <c r="D4" s="12" t="s">
        <v>31</v>
      </c>
      <c r="E4" s="12">
        <v>30</v>
      </c>
      <c r="F4" s="13"/>
      <c r="G4" s="19">
        <f t="shared" si="0"/>
        <v>0</v>
      </c>
    </row>
    <row r="5" spans="1:7" ht="63" customHeight="1" thickBot="1" x14ac:dyDescent="0.4">
      <c r="A5" s="11">
        <v>4</v>
      </c>
      <c r="B5" s="61" t="s">
        <v>33</v>
      </c>
      <c r="C5" s="62"/>
      <c r="D5" s="12" t="s">
        <v>31</v>
      </c>
      <c r="E5" s="12">
        <v>20</v>
      </c>
      <c r="F5" s="13"/>
      <c r="G5" s="19">
        <f t="shared" si="0"/>
        <v>0</v>
      </c>
    </row>
    <row r="6" spans="1:7" ht="41" customHeight="1" thickBot="1" x14ac:dyDescent="0.4">
      <c r="A6" s="11">
        <v>5</v>
      </c>
      <c r="B6" s="61" t="s">
        <v>34</v>
      </c>
      <c r="C6" s="62"/>
      <c r="D6" s="12" t="s">
        <v>31</v>
      </c>
      <c r="E6" s="12">
        <v>18</v>
      </c>
      <c r="F6" s="13"/>
      <c r="G6" s="19">
        <f t="shared" si="0"/>
        <v>0</v>
      </c>
    </row>
    <row r="7" spans="1:7" ht="24" customHeight="1" x14ac:dyDescent="0.35">
      <c r="A7" s="43">
        <v>6</v>
      </c>
      <c r="B7" s="65" t="s">
        <v>35</v>
      </c>
      <c r="C7" s="66"/>
      <c r="D7" s="43" t="s">
        <v>14</v>
      </c>
      <c r="E7" s="43">
        <v>24</v>
      </c>
      <c r="F7" s="46"/>
      <c r="G7" s="49">
        <f t="shared" ref="G7" si="1">$G$2</f>
        <v>0</v>
      </c>
    </row>
    <row r="8" spans="1:7" ht="21.5" customHeight="1" x14ac:dyDescent="0.35">
      <c r="A8" s="44"/>
      <c r="B8" s="67" t="s">
        <v>36</v>
      </c>
      <c r="C8" s="68"/>
      <c r="D8" s="44"/>
      <c r="E8" s="44"/>
      <c r="F8" s="47"/>
      <c r="G8" s="50"/>
    </row>
    <row r="9" spans="1:7" x14ac:dyDescent="0.35">
      <c r="A9" s="44"/>
      <c r="B9" s="69"/>
      <c r="C9" s="70"/>
      <c r="D9" s="44"/>
      <c r="E9" s="44"/>
      <c r="F9" s="47"/>
      <c r="G9" s="50"/>
    </row>
    <row r="10" spans="1:7" ht="30" customHeight="1" thickBot="1" x14ac:dyDescent="0.4">
      <c r="A10" s="45"/>
      <c r="B10" s="71" t="s">
        <v>37</v>
      </c>
      <c r="C10" s="72"/>
      <c r="D10" s="45"/>
      <c r="E10" s="45"/>
      <c r="F10" s="48"/>
      <c r="G10" s="51"/>
    </row>
    <row r="11" spans="1:7" ht="81" customHeight="1" thickBot="1" x14ac:dyDescent="0.4">
      <c r="A11" s="11">
        <v>7</v>
      </c>
      <c r="B11" s="61" t="s">
        <v>38</v>
      </c>
      <c r="C11" s="62"/>
      <c r="D11" s="12" t="s">
        <v>31</v>
      </c>
      <c r="E11" s="12">
        <v>18</v>
      </c>
      <c r="F11" s="13"/>
      <c r="G11" s="19">
        <f>E11*F11</f>
        <v>0</v>
      </c>
    </row>
    <row r="12" spans="1:7" ht="39.5" customHeight="1" thickBot="1" x14ac:dyDescent="0.4">
      <c r="A12" s="11">
        <v>8</v>
      </c>
      <c r="B12" s="63" t="s">
        <v>39</v>
      </c>
      <c r="C12" s="64"/>
      <c r="D12" s="14" t="s">
        <v>31</v>
      </c>
      <c r="E12" s="14">
        <v>115</v>
      </c>
      <c r="F12" s="13"/>
      <c r="G12" s="19">
        <f>E12*F12</f>
        <v>0</v>
      </c>
    </row>
    <row r="13" spans="1:7" ht="34.5" customHeight="1" thickBot="1" x14ac:dyDescent="0.4">
      <c r="A13" s="11">
        <v>9</v>
      </c>
      <c r="B13" s="63" t="s">
        <v>40</v>
      </c>
      <c r="C13" s="64"/>
      <c r="D13" s="14" t="s">
        <v>31</v>
      </c>
      <c r="E13" s="14">
        <v>75</v>
      </c>
      <c r="F13" s="13"/>
      <c r="G13" s="19">
        <f t="shared" ref="G13:G16" si="2">E13*F13</f>
        <v>0</v>
      </c>
    </row>
    <row r="14" spans="1:7" ht="49.5" customHeight="1" thickBot="1" x14ac:dyDescent="0.4">
      <c r="A14" s="11">
        <v>10</v>
      </c>
      <c r="B14" s="63" t="s">
        <v>41</v>
      </c>
      <c r="C14" s="64"/>
      <c r="D14" s="14" t="s">
        <v>31</v>
      </c>
      <c r="E14" s="14">
        <v>25</v>
      </c>
      <c r="F14" s="13"/>
      <c r="G14" s="19">
        <f t="shared" si="2"/>
        <v>0</v>
      </c>
    </row>
    <row r="15" spans="1:7" ht="40" customHeight="1" thickBot="1" x14ac:dyDescent="0.4">
      <c r="A15" s="11">
        <v>11</v>
      </c>
      <c r="B15" s="63" t="s">
        <v>42</v>
      </c>
      <c r="C15" s="64"/>
      <c r="D15" s="14" t="s">
        <v>31</v>
      </c>
      <c r="E15" s="14">
        <v>50</v>
      </c>
      <c r="F15" s="13"/>
      <c r="G15" s="19">
        <f t="shared" si="2"/>
        <v>0</v>
      </c>
    </row>
    <row r="16" spans="1:7" ht="38.5" customHeight="1" thickBot="1" x14ac:dyDescent="0.4">
      <c r="A16" s="11">
        <v>12</v>
      </c>
      <c r="B16" s="63" t="s">
        <v>43</v>
      </c>
      <c r="C16" s="64"/>
      <c r="D16" s="14" t="s">
        <v>44</v>
      </c>
      <c r="E16" s="14">
        <v>990</v>
      </c>
      <c r="F16" s="13"/>
      <c r="G16" s="19">
        <f t="shared" si="2"/>
        <v>0</v>
      </c>
    </row>
    <row r="17" spans="1:7" ht="28" customHeight="1" thickBot="1" x14ac:dyDescent="0.4">
      <c r="A17" s="11">
        <v>13</v>
      </c>
      <c r="B17" s="36" t="s">
        <v>45</v>
      </c>
      <c r="C17" s="37"/>
      <c r="D17" s="15"/>
      <c r="E17" s="15"/>
      <c r="F17" s="13"/>
      <c r="G17" s="19"/>
    </row>
    <row r="18" spans="1:7" ht="15" thickBot="1" x14ac:dyDescent="0.4">
      <c r="A18" s="56"/>
      <c r="B18" s="36" t="s">
        <v>46</v>
      </c>
      <c r="C18" s="37"/>
      <c r="D18" s="12" t="s">
        <v>44</v>
      </c>
      <c r="E18" s="12">
        <v>1000</v>
      </c>
      <c r="F18" s="13"/>
      <c r="G18" s="19">
        <f>E18*F18</f>
        <v>0</v>
      </c>
    </row>
    <row r="19" spans="1:7" ht="15" thickBot="1" x14ac:dyDescent="0.4">
      <c r="A19" s="57"/>
      <c r="B19" s="36" t="s">
        <v>47</v>
      </c>
      <c r="C19" s="37"/>
      <c r="D19" s="12" t="s">
        <v>44</v>
      </c>
      <c r="E19" s="12">
        <v>400</v>
      </c>
      <c r="F19" s="13"/>
      <c r="G19" s="19">
        <f t="shared" ref="G19:G21" si="3">E19*F19</f>
        <v>0</v>
      </c>
    </row>
    <row r="20" spans="1:7" ht="15" thickBot="1" x14ac:dyDescent="0.4">
      <c r="A20" s="58"/>
      <c r="B20" s="36" t="s">
        <v>48</v>
      </c>
      <c r="C20" s="37"/>
      <c r="D20" s="12" t="s">
        <v>44</v>
      </c>
      <c r="E20" s="12">
        <v>200</v>
      </c>
      <c r="F20" s="13"/>
      <c r="G20" s="19">
        <f t="shared" si="3"/>
        <v>0</v>
      </c>
    </row>
    <row r="21" spans="1:7" ht="17.5" thickBot="1" x14ac:dyDescent="0.4">
      <c r="A21" s="11">
        <v>14</v>
      </c>
      <c r="B21" s="36" t="s">
        <v>49</v>
      </c>
      <c r="C21" s="37"/>
      <c r="D21" s="12" t="s">
        <v>31</v>
      </c>
      <c r="E21" s="12">
        <v>60</v>
      </c>
      <c r="F21" s="13"/>
      <c r="G21" s="19">
        <f t="shared" si="3"/>
        <v>0</v>
      </c>
    </row>
    <row r="22" spans="1:7" ht="15" thickBot="1" x14ac:dyDescent="0.4">
      <c r="A22" s="11">
        <v>15</v>
      </c>
      <c r="B22" s="36" t="s">
        <v>50</v>
      </c>
      <c r="C22" s="37"/>
      <c r="D22" s="15"/>
      <c r="E22" s="15"/>
      <c r="F22" s="13"/>
      <c r="G22" s="19"/>
    </row>
    <row r="23" spans="1:7" x14ac:dyDescent="0.35">
      <c r="A23" s="56"/>
      <c r="B23" s="52" t="s">
        <v>51</v>
      </c>
      <c r="C23" s="53"/>
      <c r="D23" s="43" t="s">
        <v>31</v>
      </c>
      <c r="E23" s="43">
        <v>90</v>
      </c>
      <c r="F23" s="46"/>
      <c r="G23" s="49">
        <f>E23*F23</f>
        <v>0</v>
      </c>
    </row>
    <row r="24" spans="1:7" x14ac:dyDescent="0.35">
      <c r="A24" s="57"/>
      <c r="B24" s="54" t="s">
        <v>52</v>
      </c>
      <c r="C24" s="55"/>
      <c r="D24" s="44"/>
      <c r="E24" s="44"/>
      <c r="F24" s="47"/>
      <c r="G24" s="50"/>
    </row>
    <row r="25" spans="1:7" x14ac:dyDescent="0.35">
      <c r="A25" s="57"/>
      <c r="B25" s="54" t="s">
        <v>53</v>
      </c>
      <c r="C25" s="55"/>
      <c r="D25" s="44"/>
      <c r="E25" s="44"/>
      <c r="F25" s="47"/>
      <c r="G25" s="50"/>
    </row>
    <row r="26" spans="1:7" x14ac:dyDescent="0.35">
      <c r="A26" s="57"/>
      <c r="B26" s="54" t="s">
        <v>54</v>
      </c>
      <c r="C26" s="55"/>
      <c r="D26" s="44"/>
      <c r="E26" s="44"/>
      <c r="F26" s="47"/>
      <c r="G26" s="50"/>
    </row>
    <row r="27" spans="1:7" ht="15" thickBot="1" x14ac:dyDescent="0.4">
      <c r="A27" s="57"/>
      <c r="B27" s="59" t="s">
        <v>55</v>
      </c>
      <c r="C27" s="60"/>
      <c r="D27" s="45"/>
      <c r="E27" s="45"/>
      <c r="F27" s="48"/>
      <c r="G27" s="51"/>
    </row>
    <row r="28" spans="1:7" x14ac:dyDescent="0.35">
      <c r="A28" s="57"/>
      <c r="B28" s="52" t="s">
        <v>56</v>
      </c>
      <c r="C28" s="53"/>
      <c r="D28" s="43" t="s">
        <v>31</v>
      </c>
      <c r="E28" s="43">
        <v>90</v>
      </c>
      <c r="F28" s="46"/>
      <c r="G28" s="49">
        <v>0</v>
      </c>
    </row>
    <row r="29" spans="1:7" x14ac:dyDescent="0.35">
      <c r="A29" s="57"/>
      <c r="B29" s="54" t="s">
        <v>57</v>
      </c>
      <c r="C29" s="55"/>
      <c r="D29" s="44"/>
      <c r="E29" s="44"/>
      <c r="F29" s="47"/>
      <c r="G29" s="50"/>
    </row>
    <row r="30" spans="1:7" x14ac:dyDescent="0.35">
      <c r="A30" s="57"/>
      <c r="B30" s="54" t="s">
        <v>58</v>
      </c>
      <c r="C30" s="55"/>
      <c r="D30" s="44"/>
      <c r="E30" s="44"/>
      <c r="F30" s="47"/>
      <c r="G30" s="50"/>
    </row>
    <row r="31" spans="1:7" x14ac:dyDescent="0.35">
      <c r="A31" s="57"/>
      <c r="B31" s="54" t="s">
        <v>59</v>
      </c>
      <c r="C31" s="55"/>
      <c r="D31" s="44"/>
      <c r="E31" s="44"/>
      <c r="F31" s="47"/>
      <c r="G31" s="50"/>
    </row>
    <row r="32" spans="1:7" x14ac:dyDescent="0.35">
      <c r="A32" s="57"/>
      <c r="B32" s="54" t="s">
        <v>60</v>
      </c>
      <c r="C32" s="55"/>
      <c r="D32" s="44"/>
      <c r="E32" s="44"/>
      <c r="F32" s="47"/>
      <c r="G32" s="50"/>
    </row>
    <row r="33" spans="1:7" ht="15" thickBot="1" x14ac:dyDescent="0.4">
      <c r="A33" s="57"/>
      <c r="B33" s="59" t="s">
        <v>61</v>
      </c>
      <c r="C33" s="60"/>
      <c r="D33" s="45"/>
      <c r="E33" s="45"/>
      <c r="F33" s="48"/>
      <c r="G33" s="51"/>
    </row>
    <row r="34" spans="1:7" ht="17.5" thickBot="1" x14ac:dyDescent="0.4">
      <c r="A34" s="58"/>
      <c r="B34" s="36" t="s">
        <v>62</v>
      </c>
      <c r="C34" s="37"/>
      <c r="D34" s="12" t="s">
        <v>63</v>
      </c>
      <c r="E34" s="12">
        <v>15</v>
      </c>
      <c r="F34" s="13"/>
      <c r="G34" s="19">
        <f>E34*F34</f>
        <v>0</v>
      </c>
    </row>
    <row r="35" spans="1:7" ht="15" thickBot="1" x14ac:dyDescent="0.4">
      <c r="A35" s="11">
        <v>16</v>
      </c>
      <c r="B35" s="61" t="s">
        <v>64</v>
      </c>
      <c r="C35" s="62"/>
      <c r="D35" s="15"/>
      <c r="E35" s="15"/>
      <c r="F35" s="13"/>
      <c r="G35" s="19"/>
    </row>
    <row r="36" spans="1:7" ht="15" thickBot="1" x14ac:dyDescent="0.4">
      <c r="A36" s="56"/>
      <c r="B36" s="36" t="s">
        <v>65</v>
      </c>
      <c r="C36" s="37"/>
      <c r="D36" s="12" t="s">
        <v>66</v>
      </c>
      <c r="E36" s="12">
        <v>200</v>
      </c>
      <c r="F36" s="13"/>
      <c r="G36" s="19">
        <f>E36*F36</f>
        <v>0</v>
      </c>
    </row>
    <row r="37" spans="1:7" ht="15" thickBot="1" x14ac:dyDescent="0.4">
      <c r="A37" s="58"/>
      <c r="B37" s="36" t="s">
        <v>67</v>
      </c>
      <c r="C37" s="37"/>
      <c r="D37" s="12" t="s">
        <v>14</v>
      </c>
      <c r="E37" s="12">
        <v>8</v>
      </c>
      <c r="F37" s="13"/>
      <c r="G37" s="19">
        <f>E37*F37</f>
        <v>0</v>
      </c>
    </row>
    <row r="38" spans="1:7" ht="15" thickBot="1" x14ac:dyDescent="0.4">
      <c r="A38" s="11">
        <v>17</v>
      </c>
      <c r="B38" s="36" t="s">
        <v>68</v>
      </c>
      <c r="C38" s="37"/>
      <c r="D38" s="15"/>
      <c r="E38" s="15"/>
      <c r="F38" s="13"/>
      <c r="G38" s="19"/>
    </row>
    <row r="39" spans="1:7" ht="39" customHeight="1" thickBot="1" x14ac:dyDescent="0.4">
      <c r="A39" s="56"/>
      <c r="B39" s="36" t="s">
        <v>69</v>
      </c>
      <c r="C39" s="37"/>
      <c r="D39" s="15"/>
      <c r="E39" s="15"/>
      <c r="F39" s="13"/>
      <c r="G39" s="19"/>
    </row>
    <row r="40" spans="1:7" x14ac:dyDescent="0.35">
      <c r="A40" s="57"/>
      <c r="B40" s="52" t="s">
        <v>70</v>
      </c>
      <c r="C40" s="53"/>
      <c r="D40" s="43" t="s">
        <v>31</v>
      </c>
      <c r="E40" s="43">
        <v>320</v>
      </c>
      <c r="F40" s="46"/>
      <c r="G40" s="49">
        <f>E40*F40</f>
        <v>0</v>
      </c>
    </row>
    <row r="41" spans="1:7" x14ac:dyDescent="0.35">
      <c r="A41" s="57"/>
      <c r="B41" s="54" t="s">
        <v>71</v>
      </c>
      <c r="C41" s="55"/>
      <c r="D41" s="44"/>
      <c r="E41" s="44"/>
      <c r="F41" s="47"/>
      <c r="G41" s="50"/>
    </row>
    <row r="42" spans="1:7" x14ac:dyDescent="0.35">
      <c r="A42" s="57"/>
      <c r="B42" s="54" t="s">
        <v>72</v>
      </c>
      <c r="C42" s="55"/>
      <c r="D42" s="44"/>
      <c r="E42" s="44"/>
      <c r="F42" s="47"/>
      <c r="G42" s="50"/>
    </row>
    <row r="43" spans="1:7" ht="15" thickBot="1" x14ac:dyDescent="0.4">
      <c r="A43" s="57"/>
      <c r="B43" s="59" t="s">
        <v>73</v>
      </c>
      <c r="C43" s="60"/>
      <c r="D43" s="45"/>
      <c r="E43" s="45"/>
      <c r="F43" s="48"/>
      <c r="G43" s="51"/>
    </row>
    <row r="44" spans="1:7" x14ac:dyDescent="0.35">
      <c r="A44" s="57"/>
      <c r="B44" s="52" t="s">
        <v>74</v>
      </c>
      <c r="C44" s="53"/>
      <c r="D44" s="43" t="s">
        <v>31</v>
      </c>
      <c r="E44" s="43">
        <v>1050</v>
      </c>
      <c r="F44" s="46"/>
      <c r="G44" s="49">
        <f>E44*F44</f>
        <v>0</v>
      </c>
    </row>
    <row r="45" spans="1:7" x14ac:dyDescent="0.35">
      <c r="A45" s="57"/>
      <c r="B45" s="54" t="s">
        <v>75</v>
      </c>
      <c r="C45" s="55"/>
      <c r="D45" s="44"/>
      <c r="E45" s="44"/>
      <c r="F45" s="47"/>
      <c r="G45" s="50"/>
    </row>
    <row r="46" spans="1:7" x14ac:dyDescent="0.35">
      <c r="A46" s="57"/>
      <c r="B46" s="54" t="s">
        <v>76</v>
      </c>
      <c r="C46" s="55"/>
      <c r="D46" s="44"/>
      <c r="E46" s="44"/>
      <c r="F46" s="47"/>
      <c r="G46" s="50"/>
    </row>
    <row r="47" spans="1:7" x14ac:dyDescent="0.35">
      <c r="A47" s="57"/>
      <c r="B47" s="54" t="s">
        <v>72</v>
      </c>
      <c r="C47" s="55"/>
      <c r="D47" s="44"/>
      <c r="E47" s="44"/>
      <c r="F47" s="47"/>
      <c r="G47" s="50"/>
    </row>
    <row r="48" spans="1:7" ht="15" thickBot="1" x14ac:dyDescent="0.4">
      <c r="A48" s="58"/>
      <c r="B48" s="59" t="s">
        <v>77</v>
      </c>
      <c r="C48" s="60"/>
      <c r="D48" s="45"/>
      <c r="E48" s="45"/>
      <c r="F48" s="48"/>
      <c r="G48" s="51"/>
    </row>
    <row r="49" spans="1:7" ht="33.5" customHeight="1" thickBot="1" x14ac:dyDescent="0.4">
      <c r="A49" s="11">
        <v>18</v>
      </c>
      <c r="B49" s="36" t="s">
        <v>78</v>
      </c>
      <c r="C49" s="37"/>
      <c r="D49" s="12" t="s">
        <v>79</v>
      </c>
      <c r="E49" s="12">
        <v>1</v>
      </c>
      <c r="F49" s="13"/>
      <c r="G49" s="19">
        <f>E49*F49</f>
        <v>0</v>
      </c>
    </row>
    <row r="50" spans="1:7" ht="15" thickBot="1" x14ac:dyDescent="0.4">
      <c r="A50" s="38"/>
      <c r="B50" s="39"/>
      <c r="C50" s="40" t="s">
        <v>80</v>
      </c>
      <c r="D50" s="41"/>
      <c r="E50" s="41"/>
      <c r="F50" s="42"/>
      <c r="G50" s="20">
        <f>SUM(G2:G49)</f>
        <v>0</v>
      </c>
    </row>
  </sheetData>
  <mergeCells count="76">
    <mergeCell ref="B6:C6"/>
    <mergeCell ref="B1:C1"/>
    <mergeCell ref="B2:C2"/>
    <mergeCell ref="B3:C3"/>
    <mergeCell ref="B4:C4"/>
    <mergeCell ref="B5:C5"/>
    <mergeCell ref="B13:C13"/>
    <mergeCell ref="A7:A10"/>
    <mergeCell ref="B7:C7"/>
    <mergeCell ref="B8:C8"/>
    <mergeCell ref="B9:C9"/>
    <mergeCell ref="B10:C10"/>
    <mergeCell ref="E7:E10"/>
    <mergeCell ref="F7:F10"/>
    <mergeCell ref="G7:G10"/>
    <mergeCell ref="B11:C11"/>
    <mergeCell ref="B12:C12"/>
    <mergeCell ref="D7:D10"/>
    <mergeCell ref="B14:C14"/>
    <mergeCell ref="B15:C15"/>
    <mergeCell ref="B16:C16"/>
    <mergeCell ref="B17:C17"/>
    <mergeCell ref="A18:A20"/>
    <mergeCell ref="B18:C18"/>
    <mergeCell ref="B19:C19"/>
    <mergeCell ref="B20:C20"/>
    <mergeCell ref="B21:C21"/>
    <mergeCell ref="B22:C22"/>
    <mergeCell ref="A23:A34"/>
    <mergeCell ref="B23:C23"/>
    <mergeCell ref="B24:C24"/>
    <mergeCell ref="B25:C25"/>
    <mergeCell ref="B26:C26"/>
    <mergeCell ref="B27:C27"/>
    <mergeCell ref="B30:C30"/>
    <mergeCell ref="B31:C31"/>
    <mergeCell ref="F28:F33"/>
    <mergeCell ref="G28:G33"/>
    <mergeCell ref="D23:D27"/>
    <mergeCell ref="E23:E27"/>
    <mergeCell ref="F23:F27"/>
    <mergeCell ref="G23:G27"/>
    <mergeCell ref="B38:C38"/>
    <mergeCell ref="B32:C32"/>
    <mergeCell ref="B33:C33"/>
    <mergeCell ref="D28:D33"/>
    <mergeCell ref="E28:E33"/>
    <mergeCell ref="B28:C28"/>
    <mergeCell ref="B29:C29"/>
    <mergeCell ref="B34:C34"/>
    <mergeCell ref="B35:C35"/>
    <mergeCell ref="A36:A37"/>
    <mergeCell ref="B36:C36"/>
    <mergeCell ref="B37:C37"/>
    <mergeCell ref="G40:G43"/>
    <mergeCell ref="B44:C44"/>
    <mergeCell ref="B45:C45"/>
    <mergeCell ref="D44:D48"/>
    <mergeCell ref="E44:E48"/>
    <mergeCell ref="F44:F48"/>
    <mergeCell ref="G44:G48"/>
    <mergeCell ref="B40:C40"/>
    <mergeCell ref="B41:C41"/>
    <mergeCell ref="B42:C42"/>
    <mergeCell ref="B43:C43"/>
    <mergeCell ref="B46:C46"/>
    <mergeCell ref="B47:C47"/>
    <mergeCell ref="B48:C48"/>
    <mergeCell ref="B49:C49"/>
    <mergeCell ref="A50:B50"/>
    <mergeCell ref="C50:F50"/>
    <mergeCell ref="D40:D43"/>
    <mergeCell ref="E40:E43"/>
    <mergeCell ref="F40:F43"/>
    <mergeCell ref="A39:A48"/>
    <mergeCell ref="B39:C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9" workbookViewId="0">
      <selection activeCell="G46" sqref="G46"/>
    </sheetView>
  </sheetViews>
  <sheetFormatPr defaultRowHeight="14.5" x14ac:dyDescent="0.35"/>
  <cols>
    <col min="3" max="3" width="34.90625" customWidth="1"/>
    <col min="5" max="5" width="11.1796875" customWidth="1"/>
    <col min="6" max="6" width="17.36328125" customWidth="1"/>
    <col min="7" max="7" width="17.1796875" customWidth="1"/>
  </cols>
  <sheetData>
    <row r="1" spans="1:7" ht="15" thickBot="1" x14ac:dyDescent="0.4">
      <c r="A1" s="9" t="s">
        <v>22</v>
      </c>
      <c r="B1" s="73" t="s">
        <v>23</v>
      </c>
      <c r="C1" s="74"/>
      <c r="D1" s="10" t="s">
        <v>24</v>
      </c>
      <c r="E1" s="10" t="s">
        <v>25</v>
      </c>
      <c r="F1" s="10" t="s">
        <v>26</v>
      </c>
      <c r="G1" s="10" t="s">
        <v>27</v>
      </c>
    </row>
    <row r="2" spans="1:7" ht="36" customHeight="1" thickBot="1" x14ac:dyDescent="0.4">
      <c r="A2" s="11">
        <v>1</v>
      </c>
      <c r="B2" s="61" t="s">
        <v>28</v>
      </c>
      <c r="C2" s="62"/>
      <c r="D2" s="12" t="s">
        <v>29</v>
      </c>
      <c r="E2" s="12">
        <v>1</v>
      </c>
      <c r="F2" s="13"/>
      <c r="G2" s="19">
        <f t="shared" ref="G2:G7" si="0">E2*F2</f>
        <v>0</v>
      </c>
    </row>
    <row r="3" spans="1:7" ht="32.5" customHeight="1" thickBot="1" x14ac:dyDescent="0.4">
      <c r="A3" s="11">
        <v>2</v>
      </c>
      <c r="B3" s="61" t="s">
        <v>30</v>
      </c>
      <c r="C3" s="62"/>
      <c r="D3" s="12" t="s">
        <v>31</v>
      </c>
      <c r="E3" s="12">
        <v>60</v>
      </c>
      <c r="F3" s="13"/>
      <c r="G3" s="19">
        <f t="shared" si="0"/>
        <v>0</v>
      </c>
    </row>
    <row r="4" spans="1:7" ht="29" customHeight="1" thickBot="1" x14ac:dyDescent="0.4">
      <c r="A4" s="11">
        <v>3</v>
      </c>
      <c r="B4" s="61" t="s">
        <v>32</v>
      </c>
      <c r="C4" s="62"/>
      <c r="D4" s="12" t="s">
        <v>31</v>
      </c>
      <c r="E4" s="12">
        <v>90</v>
      </c>
      <c r="F4" s="13"/>
      <c r="G4" s="19">
        <f t="shared" si="0"/>
        <v>0</v>
      </c>
    </row>
    <row r="5" spans="1:7" ht="66.5" customHeight="1" thickBot="1" x14ac:dyDescent="0.4">
      <c r="A5" s="11">
        <v>4</v>
      </c>
      <c r="B5" s="61" t="s">
        <v>33</v>
      </c>
      <c r="C5" s="62"/>
      <c r="D5" s="12" t="s">
        <v>31</v>
      </c>
      <c r="E5" s="12">
        <v>32</v>
      </c>
      <c r="F5" s="13"/>
      <c r="G5" s="19">
        <f t="shared" si="0"/>
        <v>0</v>
      </c>
    </row>
    <row r="6" spans="1:7" ht="55" customHeight="1" thickBot="1" x14ac:dyDescent="0.4">
      <c r="A6" s="11">
        <v>5</v>
      </c>
      <c r="B6" s="61" t="s">
        <v>34</v>
      </c>
      <c r="C6" s="62"/>
      <c r="D6" s="12" t="s">
        <v>31</v>
      </c>
      <c r="E6" s="12">
        <v>24</v>
      </c>
      <c r="F6" s="13"/>
      <c r="G6" s="19">
        <f t="shared" si="0"/>
        <v>0</v>
      </c>
    </row>
    <row r="7" spans="1:7" x14ac:dyDescent="0.35">
      <c r="A7" s="43">
        <v>6</v>
      </c>
      <c r="B7" s="65" t="s">
        <v>35</v>
      </c>
      <c r="C7" s="66"/>
      <c r="D7" s="43" t="s">
        <v>14</v>
      </c>
      <c r="E7" s="43">
        <v>24</v>
      </c>
      <c r="F7" s="46"/>
      <c r="G7" s="75">
        <f t="shared" si="0"/>
        <v>0</v>
      </c>
    </row>
    <row r="8" spans="1:7" x14ac:dyDescent="0.35">
      <c r="A8" s="44"/>
      <c r="B8" s="67" t="s">
        <v>36</v>
      </c>
      <c r="C8" s="68"/>
      <c r="D8" s="44"/>
      <c r="E8" s="44"/>
      <c r="F8" s="47"/>
      <c r="G8" s="76"/>
    </row>
    <row r="9" spans="1:7" x14ac:dyDescent="0.35">
      <c r="A9" s="44"/>
      <c r="B9" s="69"/>
      <c r="C9" s="70"/>
      <c r="D9" s="44"/>
      <c r="E9" s="44"/>
      <c r="F9" s="47"/>
      <c r="G9" s="76"/>
    </row>
    <row r="10" spans="1:7" ht="30.5" customHeight="1" thickBot="1" x14ac:dyDescent="0.4">
      <c r="A10" s="45"/>
      <c r="B10" s="71" t="s">
        <v>81</v>
      </c>
      <c r="C10" s="72"/>
      <c r="D10" s="45"/>
      <c r="E10" s="45"/>
      <c r="F10" s="48"/>
      <c r="G10" s="77"/>
    </row>
    <row r="11" spans="1:7" ht="84" customHeight="1" thickBot="1" x14ac:dyDescent="0.4">
      <c r="A11" s="11">
        <v>7</v>
      </c>
      <c r="B11" s="61" t="s">
        <v>38</v>
      </c>
      <c r="C11" s="62"/>
      <c r="D11" s="12" t="s">
        <v>31</v>
      </c>
      <c r="E11" s="12">
        <v>18</v>
      </c>
      <c r="F11" s="13"/>
      <c r="G11" s="19">
        <f>E11*F11</f>
        <v>0</v>
      </c>
    </row>
    <row r="12" spans="1:7" ht="15" thickBot="1" x14ac:dyDescent="0.4">
      <c r="A12" s="11">
        <v>8</v>
      </c>
      <c r="B12" s="36" t="s">
        <v>45</v>
      </c>
      <c r="C12" s="37"/>
      <c r="D12" s="15"/>
      <c r="E12" s="15"/>
      <c r="F12" s="13"/>
      <c r="G12" s="13"/>
    </row>
    <row r="13" spans="1:7" ht="15" thickBot="1" x14ac:dyDescent="0.4">
      <c r="A13" s="56"/>
      <c r="B13" s="36" t="s">
        <v>46</v>
      </c>
      <c r="C13" s="37"/>
      <c r="D13" s="12" t="s">
        <v>44</v>
      </c>
      <c r="E13" s="12">
        <v>4000</v>
      </c>
      <c r="F13" s="13"/>
      <c r="G13" s="19">
        <f>E13*F13</f>
        <v>0</v>
      </c>
    </row>
    <row r="14" spans="1:7" ht="15" thickBot="1" x14ac:dyDescent="0.4">
      <c r="A14" s="57"/>
      <c r="B14" s="36" t="s">
        <v>47</v>
      </c>
      <c r="C14" s="37"/>
      <c r="D14" s="12" t="s">
        <v>44</v>
      </c>
      <c r="E14" s="12">
        <v>1200</v>
      </c>
      <c r="F14" s="13"/>
      <c r="G14" s="19">
        <f>E14*F14</f>
        <v>0</v>
      </c>
    </row>
    <row r="15" spans="1:7" ht="15" thickBot="1" x14ac:dyDescent="0.4">
      <c r="A15" s="58"/>
      <c r="B15" s="36" t="s">
        <v>48</v>
      </c>
      <c r="C15" s="37"/>
      <c r="D15" s="12" t="s">
        <v>44</v>
      </c>
      <c r="E15" s="12">
        <v>800</v>
      </c>
      <c r="F15" s="13"/>
      <c r="G15" s="19">
        <f>E15*F15</f>
        <v>0</v>
      </c>
    </row>
    <row r="16" spans="1:7" ht="17.5" thickBot="1" x14ac:dyDescent="0.4">
      <c r="A16" s="11">
        <v>9</v>
      </c>
      <c r="B16" s="36" t="s">
        <v>49</v>
      </c>
      <c r="C16" s="37"/>
      <c r="D16" s="12" t="s">
        <v>31</v>
      </c>
      <c r="E16" s="12">
        <v>100</v>
      </c>
      <c r="F16" s="13"/>
      <c r="G16" s="19">
        <f>E16*F16</f>
        <v>0</v>
      </c>
    </row>
    <row r="17" spans="1:7" ht="15" thickBot="1" x14ac:dyDescent="0.4">
      <c r="A17" s="11">
        <v>10</v>
      </c>
      <c r="B17" s="36" t="s">
        <v>50</v>
      </c>
      <c r="C17" s="37"/>
      <c r="D17" s="15"/>
      <c r="E17" s="15"/>
      <c r="F17" s="13"/>
      <c r="G17" s="13"/>
    </row>
    <row r="18" spans="1:7" x14ac:dyDescent="0.35">
      <c r="A18" s="56"/>
      <c r="B18" s="52" t="s">
        <v>51</v>
      </c>
      <c r="C18" s="53"/>
      <c r="D18" s="43" t="s">
        <v>31</v>
      </c>
      <c r="E18" s="43">
        <v>150</v>
      </c>
      <c r="F18" s="46"/>
      <c r="G18" s="49">
        <f>E18*F18</f>
        <v>0</v>
      </c>
    </row>
    <row r="19" spans="1:7" x14ac:dyDescent="0.35">
      <c r="A19" s="57"/>
      <c r="B19" s="54" t="s">
        <v>52</v>
      </c>
      <c r="C19" s="55"/>
      <c r="D19" s="44"/>
      <c r="E19" s="44"/>
      <c r="F19" s="47"/>
      <c r="G19" s="50"/>
    </row>
    <row r="20" spans="1:7" x14ac:dyDescent="0.35">
      <c r="A20" s="57"/>
      <c r="B20" s="54" t="s">
        <v>53</v>
      </c>
      <c r="C20" s="55"/>
      <c r="D20" s="44"/>
      <c r="E20" s="44"/>
      <c r="F20" s="47"/>
      <c r="G20" s="50"/>
    </row>
    <row r="21" spans="1:7" x14ac:dyDescent="0.35">
      <c r="A21" s="57"/>
      <c r="B21" s="54" t="s">
        <v>54</v>
      </c>
      <c r="C21" s="55"/>
      <c r="D21" s="44"/>
      <c r="E21" s="44"/>
      <c r="F21" s="47"/>
      <c r="G21" s="50"/>
    </row>
    <row r="22" spans="1:7" ht="15" thickBot="1" x14ac:dyDescent="0.4">
      <c r="A22" s="57"/>
      <c r="B22" s="59" t="s">
        <v>55</v>
      </c>
      <c r="C22" s="60"/>
      <c r="D22" s="45"/>
      <c r="E22" s="45"/>
      <c r="F22" s="48"/>
      <c r="G22" s="51"/>
    </row>
    <row r="23" spans="1:7" x14ac:dyDescent="0.35">
      <c r="A23" s="57"/>
      <c r="B23" s="52" t="s">
        <v>56</v>
      </c>
      <c r="C23" s="53"/>
      <c r="D23" s="43" t="s">
        <v>31</v>
      </c>
      <c r="E23" s="43">
        <v>150</v>
      </c>
      <c r="F23" s="46"/>
      <c r="G23" s="49">
        <f>E23*F23</f>
        <v>0</v>
      </c>
    </row>
    <row r="24" spans="1:7" x14ac:dyDescent="0.35">
      <c r="A24" s="57"/>
      <c r="B24" s="54" t="s">
        <v>57</v>
      </c>
      <c r="C24" s="55"/>
      <c r="D24" s="44"/>
      <c r="E24" s="44"/>
      <c r="F24" s="47"/>
      <c r="G24" s="50"/>
    </row>
    <row r="25" spans="1:7" x14ac:dyDescent="0.35">
      <c r="A25" s="57"/>
      <c r="B25" s="54" t="s">
        <v>58</v>
      </c>
      <c r="C25" s="55"/>
      <c r="D25" s="44"/>
      <c r="E25" s="44"/>
      <c r="F25" s="47"/>
      <c r="G25" s="50"/>
    </row>
    <row r="26" spans="1:7" x14ac:dyDescent="0.35">
      <c r="A26" s="57"/>
      <c r="B26" s="54" t="s">
        <v>59</v>
      </c>
      <c r="C26" s="55"/>
      <c r="D26" s="44"/>
      <c r="E26" s="44"/>
      <c r="F26" s="47"/>
      <c r="G26" s="50"/>
    </row>
    <row r="27" spans="1:7" x14ac:dyDescent="0.35">
      <c r="A27" s="57"/>
      <c r="B27" s="54" t="s">
        <v>60</v>
      </c>
      <c r="C27" s="55"/>
      <c r="D27" s="44"/>
      <c r="E27" s="44"/>
      <c r="F27" s="47"/>
      <c r="G27" s="50"/>
    </row>
    <row r="28" spans="1:7" ht="15" thickBot="1" x14ac:dyDescent="0.4">
      <c r="A28" s="57"/>
      <c r="B28" s="59" t="s">
        <v>61</v>
      </c>
      <c r="C28" s="60"/>
      <c r="D28" s="45"/>
      <c r="E28" s="45"/>
      <c r="F28" s="48"/>
      <c r="G28" s="51"/>
    </row>
    <row r="29" spans="1:7" ht="17.5" thickBot="1" x14ac:dyDescent="0.4">
      <c r="A29" s="58"/>
      <c r="B29" s="36" t="s">
        <v>62</v>
      </c>
      <c r="C29" s="37"/>
      <c r="D29" s="12" t="s">
        <v>63</v>
      </c>
      <c r="E29" s="12">
        <v>120</v>
      </c>
      <c r="F29" s="13"/>
      <c r="G29" s="19">
        <f>E29*F29</f>
        <v>0</v>
      </c>
    </row>
    <row r="30" spans="1:7" ht="15" thickBot="1" x14ac:dyDescent="0.4">
      <c r="A30" s="11">
        <v>11</v>
      </c>
      <c r="B30" s="61" t="s">
        <v>64</v>
      </c>
      <c r="C30" s="62"/>
      <c r="D30" s="15"/>
      <c r="E30" s="15"/>
      <c r="F30" s="13"/>
      <c r="G30" s="13"/>
    </row>
    <row r="31" spans="1:7" ht="15" thickBot="1" x14ac:dyDescent="0.4">
      <c r="A31" s="56"/>
      <c r="B31" s="36" t="s">
        <v>65</v>
      </c>
      <c r="C31" s="37"/>
      <c r="D31" s="12" t="s">
        <v>66</v>
      </c>
      <c r="E31" s="12">
        <v>200</v>
      </c>
      <c r="F31" s="13"/>
      <c r="G31" s="19">
        <f>E31*F31</f>
        <v>0</v>
      </c>
    </row>
    <row r="32" spans="1:7" ht="15" thickBot="1" x14ac:dyDescent="0.4">
      <c r="A32" s="58"/>
      <c r="B32" s="36" t="s">
        <v>67</v>
      </c>
      <c r="C32" s="37"/>
      <c r="D32" s="12" t="s">
        <v>14</v>
      </c>
      <c r="E32" s="12">
        <v>8</v>
      </c>
      <c r="F32" s="13"/>
      <c r="G32" s="19">
        <f>E32*F32</f>
        <v>0</v>
      </c>
    </row>
    <row r="33" spans="1:7" ht="15" thickBot="1" x14ac:dyDescent="0.4">
      <c r="A33" s="11">
        <v>12</v>
      </c>
      <c r="B33" s="36" t="s">
        <v>68</v>
      </c>
      <c r="C33" s="37"/>
      <c r="D33" s="15"/>
      <c r="E33" s="15"/>
      <c r="F33" s="13"/>
      <c r="G33" s="13"/>
    </row>
    <row r="34" spans="1:7" ht="47.5" customHeight="1" thickBot="1" x14ac:dyDescent="0.4">
      <c r="A34" s="56"/>
      <c r="B34" s="36" t="s">
        <v>69</v>
      </c>
      <c r="C34" s="37"/>
      <c r="D34" s="15"/>
      <c r="E34" s="15"/>
      <c r="F34" s="13"/>
      <c r="G34" s="13"/>
    </row>
    <row r="35" spans="1:7" x14ac:dyDescent="0.35">
      <c r="A35" s="57"/>
      <c r="B35" s="52" t="s">
        <v>70</v>
      </c>
      <c r="C35" s="53"/>
      <c r="D35" s="43" t="s">
        <v>31</v>
      </c>
      <c r="E35" s="56">
        <v>720</v>
      </c>
      <c r="F35" s="46"/>
      <c r="G35" s="49">
        <f t="shared" ref="G35" si="1">$G$32</f>
        <v>0</v>
      </c>
    </row>
    <row r="36" spans="1:7" x14ac:dyDescent="0.35">
      <c r="A36" s="57"/>
      <c r="B36" s="54" t="s">
        <v>71</v>
      </c>
      <c r="C36" s="55"/>
      <c r="D36" s="44"/>
      <c r="E36" s="57"/>
      <c r="F36" s="47"/>
      <c r="G36" s="47"/>
    </row>
    <row r="37" spans="1:7" x14ac:dyDescent="0.35">
      <c r="A37" s="57"/>
      <c r="B37" s="54" t="s">
        <v>72</v>
      </c>
      <c r="C37" s="55"/>
      <c r="D37" s="44"/>
      <c r="E37" s="57"/>
      <c r="F37" s="47"/>
      <c r="G37" s="47"/>
    </row>
    <row r="38" spans="1:7" ht="15" thickBot="1" x14ac:dyDescent="0.4">
      <c r="A38" s="57"/>
      <c r="B38" s="59" t="s">
        <v>73</v>
      </c>
      <c r="C38" s="60"/>
      <c r="D38" s="45"/>
      <c r="E38" s="58"/>
      <c r="F38" s="48"/>
      <c r="G38" s="48"/>
    </row>
    <row r="39" spans="1:7" x14ac:dyDescent="0.35">
      <c r="A39" s="57"/>
      <c r="B39" s="52" t="s">
        <v>74</v>
      </c>
      <c r="C39" s="53"/>
      <c r="D39" s="43" t="s">
        <v>31</v>
      </c>
      <c r="E39" s="43">
        <v>2160</v>
      </c>
      <c r="F39" s="46"/>
      <c r="G39" s="49">
        <f t="shared" ref="G39" si="2">$G$32</f>
        <v>0</v>
      </c>
    </row>
    <row r="40" spans="1:7" x14ac:dyDescent="0.35">
      <c r="A40" s="57"/>
      <c r="B40" s="54" t="s">
        <v>75</v>
      </c>
      <c r="C40" s="55"/>
      <c r="D40" s="44"/>
      <c r="E40" s="44"/>
      <c r="F40" s="47"/>
      <c r="G40" s="47"/>
    </row>
    <row r="41" spans="1:7" x14ac:dyDescent="0.35">
      <c r="A41" s="57"/>
      <c r="B41" s="54" t="s">
        <v>76</v>
      </c>
      <c r="C41" s="55"/>
      <c r="D41" s="44"/>
      <c r="E41" s="44"/>
      <c r="F41" s="47"/>
      <c r="G41" s="47"/>
    </row>
    <row r="42" spans="1:7" x14ac:dyDescent="0.35">
      <c r="A42" s="57"/>
      <c r="B42" s="54" t="s">
        <v>72</v>
      </c>
      <c r="C42" s="55"/>
      <c r="D42" s="44"/>
      <c r="E42" s="44"/>
      <c r="F42" s="47"/>
      <c r="G42" s="47"/>
    </row>
    <row r="43" spans="1:7" ht="15" thickBot="1" x14ac:dyDescent="0.4">
      <c r="A43" s="58"/>
      <c r="B43" s="59" t="s">
        <v>77</v>
      </c>
      <c r="C43" s="60"/>
      <c r="D43" s="45"/>
      <c r="E43" s="45"/>
      <c r="F43" s="48"/>
      <c r="G43" s="48"/>
    </row>
    <row r="44" spans="1:7" ht="42" customHeight="1" thickBot="1" x14ac:dyDescent="0.4">
      <c r="A44" s="11">
        <v>13</v>
      </c>
      <c r="B44" s="36" t="s">
        <v>78</v>
      </c>
      <c r="C44" s="37"/>
      <c r="D44" s="12" t="s">
        <v>79</v>
      </c>
      <c r="E44" s="12">
        <v>1</v>
      </c>
      <c r="F44" s="13"/>
      <c r="G44" s="19">
        <f>E44*F44</f>
        <v>0</v>
      </c>
    </row>
    <row r="45" spans="1:7" ht="15" thickBot="1" x14ac:dyDescent="0.4">
      <c r="A45" s="38"/>
      <c r="B45" s="39"/>
      <c r="C45" s="40" t="s">
        <v>80</v>
      </c>
      <c r="D45" s="41"/>
      <c r="E45" s="41"/>
      <c r="F45" s="42"/>
      <c r="G45" s="20">
        <f>SUM(G2:G44)</f>
        <v>0</v>
      </c>
    </row>
  </sheetData>
  <mergeCells count="71">
    <mergeCell ref="B6:C6"/>
    <mergeCell ref="B1:C1"/>
    <mergeCell ref="B2:C2"/>
    <mergeCell ref="B3:C3"/>
    <mergeCell ref="B4:C4"/>
    <mergeCell ref="B5:C5"/>
    <mergeCell ref="A13:A15"/>
    <mergeCell ref="B13:C13"/>
    <mergeCell ref="B14:C14"/>
    <mergeCell ref="B15:C15"/>
    <mergeCell ref="A7:A10"/>
    <mergeCell ref="B7:C7"/>
    <mergeCell ref="B8:C8"/>
    <mergeCell ref="B9:C9"/>
    <mergeCell ref="B10:C10"/>
    <mergeCell ref="E7:E10"/>
    <mergeCell ref="F7:F10"/>
    <mergeCell ref="G7:G10"/>
    <mergeCell ref="B11:C11"/>
    <mergeCell ref="B12:C12"/>
    <mergeCell ref="D7:D10"/>
    <mergeCell ref="B16:C16"/>
    <mergeCell ref="B17:C17"/>
    <mergeCell ref="A18:A29"/>
    <mergeCell ref="B18:C18"/>
    <mergeCell ref="B19:C19"/>
    <mergeCell ref="B20:C20"/>
    <mergeCell ref="B21:C21"/>
    <mergeCell ref="B22:C22"/>
    <mergeCell ref="B25:C25"/>
    <mergeCell ref="B26:C26"/>
    <mergeCell ref="F23:F28"/>
    <mergeCell ref="G23:G28"/>
    <mergeCell ref="D18:D22"/>
    <mergeCell ref="E18:E22"/>
    <mergeCell ref="F18:F22"/>
    <mergeCell ref="G18:G22"/>
    <mergeCell ref="B33:C33"/>
    <mergeCell ref="B27:C27"/>
    <mergeCell ref="B28:C28"/>
    <mergeCell ref="D23:D28"/>
    <mergeCell ref="E23:E28"/>
    <mergeCell ref="B23:C23"/>
    <mergeCell ref="B24:C24"/>
    <mergeCell ref="B29:C29"/>
    <mergeCell ref="B30:C30"/>
    <mergeCell ref="A31:A32"/>
    <mergeCell ref="B31:C31"/>
    <mergeCell ref="B32:C32"/>
    <mergeCell ref="G35:G38"/>
    <mergeCell ref="B39:C39"/>
    <mergeCell ref="B40:C40"/>
    <mergeCell ref="D39:D43"/>
    <mergeCell ref="E39:E43"/>
    <mergeCell ref="F39:F43"/>
    <mergeCell ref="G39:G43"/>
    <mergeCell ref="B35:C35"/>
    <mergeCell ref="B36:C36"/>
    <mergeCell ref="B37:C37"/>
    <mergeCell ref="B38:C38"/>
    <mergeCell ref="B41:C41"/>
    <mergeCell ref="B42:C42"/>
    <mergeCell ref="B43:C43"/>
    <mergeCell ref="B44:C44"/>
    <mergeCell ref="A45:B45"/>
    <mergeCell ref="C45:F45"/>
    <mergeCell ref="D35:D38"/>
    <mergeCell ref="E35:E38"/>
    <mergeCell ref="F35:F38"/>
    <mergeCell ref="A34:A43"/>
    <mergeCell ref="B34:C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K10" sqref="K10"/>
    </sheetView>
  </sheetViews>
  <sheetFormatPr defaultRowHeight="14.5" x14ac:dyDescent="0.35"/>
  <cols>
    <col min="1" max="1" width="4.26953125" bestFit="1" customWidth="1"/>
    <col min="3" max="3" width="34.7265625" customWidth="1"/>
    <col min="5" max="5" width="9.7265625" customWidth="1"/>
    <col min="6" max="6" width="17.1796875" customWidth="1"/>
    <col min="7" max="7" width="18.26953125" customWidth="1"/>
  </cols>
  <sheetData>
    <row r="1" spans="1:7" ht="26.5" thickBot="1" x14ac:dyDescent="0.4">
      <c r="A1" s="9" t="s">
        <v>22</v>
      </c>
      <c r="B1" s="73" t="s">
        <v>23</v>
      </c>
      <c r="C1" s="74"/>
      <c r="D1" s="10" t="s">
        <v>24</v>
      </c>
      <c r="E1" s="10" t="s">
        <v>25</v>
      </c>
      <c r="F1" s="10" t="s">
        <v>26</v>
      </c>
      <c r="G1" s="10" t="s">
        <v>27</v>
      </c>
    </row>
    <row r="2" spans="1:7" ht="28.5" customHeight="1" thickBot="1" x14ac:dyDescent="0.4">
      <c r="A2" s="11">
        <v>1</v>
      </c>
      <c r="B2" s="61" t="s">
        <v>28</v>
      </c>
      <c r="C2" s="62"/>
      <c r="D2" s="12" t="s">
        <v>29</v>
      </c>
      <c r="E2" s="12">
        <v>1</v>
      </c>
      <c r="F2" s="13"/>
      <c r="G2" s="19">
        <f>E2*F2</f>
        <v>0</v>
      </c>
    </row>
    <row r="3" spans="1:7" ht="34" customHeight="1" thickBot="1" x14ac:dyDescent="0.4">
      <c r="A3" s="11">
        <v>2</v>
      </c>
      <c r="B3" s="61" t="s">
        <v>30</v>
      </c>
      <c r="C3" s="62"/>
      <c r="D3" s="12" t="s">
        <v>31</v>
      </c>
      <c r="E3" s="12">
        <v>50</v>
      </c>
      <c r="F3" s="13"/>
      <c r="G3" s="19">
        <f>E3*F3</f>
        <v>0</v>
      </c>
    </row>
    <row r="4" spans="1:7" ht="36" customHeight="1" thickBot="1" x14ac:dyDescent="0.4">
      <c r="A4" s="11">
        <v>3</v>
      </c>
      <c r="B4" s="61" t="s">
        <v>32</v>
      </c>
      <c r="C4" s="62"/>
      <c r="D4" s="12" t="s">
        <v>31</v>
      </c>
      <c r="E4" s="12">
        <v>80</v>
      </c>
      <c r="F4" s="13"/>
      <c r="G4" s="19">
        <f>E4*F4</f>
        <v>0</v>
      </c>
    </row>
    <row r="5" spans="1:7" ht="66.5" customHeight="1" thickBot="1" x14ac:dyDescent="0.4">
      <c r="A5" s="11">
        <v>4</v>
      </c>
      <c r="B5" s="61" t="s">
        <v>33</v>
      </c>
      <c r="C5" s="62"/>
      <c r="D5" s="12" t="s">
        <v>31</v>
      </c>
      <c r="E5" s="12">
        <v>38</v>
      </c>
      <c r="F5" s="13"/>
      <c r="G5" s="19">
        <f>E5*F5</f>
        <v>0</v>
      </c>
    </row>
    <row r="6" spans="1:7" ht="47.5" customHeight="1" thickBot="1" x14ac:dyDescent="0.4">
      <c r="A6" s="11">
        <v>5</v>
      </c>
      <c r="B6" s="61" t="s">
        <v>34</v>
      </c>
      <c r="C6" s="62"/>
      <c r="D6" s="12" t="s">
        <v>31</v>
      </c>
      <c r="E6" s="12">
        <v>32</v>
      </c>
      <c r="F6" s="13"/>
      <c r="G6" s="19">
        <f>E6*F6</f>
        <v>0</v>
      </c>
    </row>
    <row r="7" spans="1:7" x14ac:dyDescent="0.35">
      <c r="A7" s="43">
        <v>6</v>
      </c>
      <c r="B7" s="65" t="s">
        <v>35</v>
      </c>
      <c r="C7" s="66"/>
      <c r="D7" s="43" t="s">
        <v>14</v>
      </c>
      <c r="E7" s="43">
        <v>24</v>
      </c>
      <c r="F7" s="46"/>
      <c r="G7" s="49">
        <f>E7*F7</f>
        <v>0</v>
      </c>
    </row>
    <row r="8" spans="1:7" x14ac:dyDescent="0.35">
      <c r="A8" s="44"/>
      <c r="B8" s="67" t="s">
        <v>36</v>
      </c>
      <c r="C8" s="68"/>
      <c r="D8" s="44"/>
      <c r="E8" s="44"/>
      <c r="F8" s="47"/>
      <c r="G8" s="50"/>
    </row>
    <row r="9" spans="1:7" x14ac:dyDescent="0.35">
      <c r="A9" s="44"/>
      <c r="B9" s="69"/>
      <c r="C9" s="70"/>
      <c r="D9" s="44"/>
      <c r="E9" s="44"/>
      <c r="F9" s="47"/>
      <c r="G9" s="50"/>
    </row>
    <row r="10" spans="1:7" ht="26" customHeight="1" thickBot="1" x14ac:dyDescent="0.4">
      <c r="A10" s="45"/>
      <c r="B10" s="71" t="s">
        <v>37</v>
      </c>
      <c r="C10" s="72"/>
      <c r="D10" s="45"/>
      <c r="E10" s="45"/>
      <c r="F10" s="48"/>
      <c r="G10" s="51"/>
    </row>
    <row r="11" spans="1:7" ht="68" customHeight="1" thickBot="1" x14ac:dyDescent="0.4">
      <c r="A11" s="11">
        <v>7</v>
      </c>
      <c r="B11" s="61" t="s">
        <v>38</v>
      </c>
      <c r="C11" s="62"/>
      <c r="D11" s="12" t="s">
        <v>31</v>
      </c>
      <c r="E11" s="12">
        <v>24</v>
      </c>
      <c r="F11" s="13"/>
      <c r="G11" s="19">
        <f>E11*F11</f>
        <v>0</v>
      </c>
    </row>
    <row r="12" spans="1:7" ht="15" thickBot="1" x14ac:dyDescent="0.4">
      <c r="A12" s="11">
        <v>8</v>
      </c>
      <c r="B12" s="36" t="s">
        <v>45</v>
      </c>
      <c r="C12" s="37"/>
      <c r="D12" s="15"/>
      <c r="E12" s="15"/>
      <c r="F12" s="13"/>
      <c r="G12" s="19"/>
    </row>
    <row r="13" spans="1:7" ht="15" thickBot="1" x14ac:dyDescent="0.4">
      <c r="A13" s="56"/>
      <c r="B13" s="36" t="s">
        <v>46</v>
      </c>
      <c r="C13" s="37"/>
      <c r="D13" s="12" t="s">
        <v>44</v>
      </c>
      <c r="E13" s="12">
        <v>2400</v>
      </c>
      <c r="F13" s="13"/>
      <c r="G13" s="19">
        <f>E13*F13</f>
        <v>0</v>
      </c>
    </row>
    <row r="14" spans="1:7" ht="15" thickBot="1" x14ac:dyDescent="0.4">
      <c r="A14" s="57"/>
      <c r="B14" s="36" t="s">
        <v>47</v>
      </c>
      <c r="C14" s="37"/>
      <c r="D14" s="12" t="s">
        <v>44</v>
      </c>
      <c r="E14" s="12">
        <v>1000</v>
      </c>
      <c r="F14" s="13"/>
      <c r="G14" s="19">
        <f>E14*F14</f>
        <v>0</v>
      </c>
    </row>
    <row r="15" spans="1:7" ht="15" thickBot="1" x14ac:dyDescent="0.4">
      <c r="A15" s="58"/>
      <c r="B15" s="36" t="s">
        <v>48</v>
      </c>
      <c r="C15" s="37"/>
      <c r="D15" s="12" t="s">
        <v>44</v>
      </c>
      <c r="E15" s="12">
        <v>600</v>
      </c>
      <c r="F15" s="13"/>
      <c r="G15" s="19">
        <f>E15*F15</f>
        <v>0</v>
      </c>
    </row>
    <row r="16" spans="1:7" ht="17.5" thickBot="1" x14ac:dyDescent="0.4">
      <c r="A16" s="11">
        <v>9</v>
      </c>
      <c r="B16" s="36" t="s">
        <v>49</v>
      </c>
      <c r="C16" s="37"/>
      <c r="D16" s="12" t="s">
        <v>31</v>
      </c>
      <c r="E16" s="12">
        <v>60</v>
      </c>
      <c r="F16" s="13"/>
      <c r="G16" s="19">
        <f>E16*F16</f>
        <v>0</v>
      </c>
    </row>
    <row r="17" spans="1:7" ht="15" thickBot="1" x14ac:dyDescent="0.4">
      <c r="A17" s="11">
        <v>10</v>
      </c>
      <c r="B17" s="36" t="s">
        <v>50</v>
      </c>
      <c r="C17" s="37"/>
      <c r="D17" s="15"/>
      <c r="E17" s="15"/>
      <c r="F17" s="13"/>
      <c r="G17" s="19"/>
    </row>
    <row r="18" spans="1:7" x14ac:dyDescent="0.35">
      <c r="A18" s="56"/>
      <c r="B18" s="52" t="s">
        <v>51</v>
      </c>
      <c r="C18" s="53"/>
      <c r="D18" s="43" t="s">
        <v>31</v>
      </c>
      <c r="E18" s="43">
        <v>100</v>
      </c>
      <c r="F18" s="46"/>
      <c r="G18" s="49">
        <f>E18*F18</f>
        <v>0</v>
      </c>
    </row>
    <row r="19" spans="1:7" x14ac:dyDescent="0.35">
      <c r="A19" s="57"/>
      <c r="B19" s="54" t="s">
        <v>52</v>
      </c>
      <c r="C19" s="55"/>
      <c r="D19" s="44"/>
      <c r="E19" s="44"/>
      <c r="F19" s="47"/>
      <c r="G19" s="50"/>
    </row>
    <row r="20" spans="1:7" x14ac:dyDescent="0.35">
      <c r="A20" s="57"/>
      <c r="B20" s="54" t="s">
        <v>53</v>
      </c>
      <c r="C20" s="55"/>
      <c r="D20" s="44"/>
      <c r="E20" s="44"/>
      <c r="F20" s="47"/>
      <c r="G20" s="50"/>
    </row>
    <row r="21" spans="1:7" x14ac:dyDescent="0.35">
      <c r="A21" s="57"/>
      <c r="B21" s="54" t="s">
        <v>54</v>
      </c>
      <c r="C21" s="55"/>
      <c r="D21" s="44"/>
      <c r="E21" s="44"/>
      <c r="F21" s="47"/>
      <c r="G21" s="50"/>
    </row>
    <row r="22" spans="1:7" ht="15" thickBot="1" x14ac:dyDescent="0.4">
      <c r="A22" s="57"/>
      <c r="B22" s="59" t="s">
        <v>55</v>
      </c>
      <c r="C22" s="60"/>
      <c r="D22" s="45"/>
      <c r="E22" s="45"/>
      <c r="F22" s="48"/>
      <c r="G22" s="51"/>
    </row>
    <row r="23" spans="1:7" x14ac:dyDescent="0.35">
      <c r="A23" s="57"/>
      <c r="B23" s="52" t="s">
        <v>56</v>
      </c>
      <c r="C23" s="53"/>
      <c r="D23" s="43" t="s">
        <v>31</v>
      </c>
      <c r="E23" s="43">
        <v>100</v>
      </c>
      <c r="F23" s="46"/>
      <c r="G23" s="49">
        <f>E23*F23</f>
        <v>0</v>
      </c>
    </row>
    <row r="24" spans="1:7" x14ac:dyDescent="0.35">
      <c r="A24" s="57"/>
      <c r="B24" s="54" t="s">
        <v>57</v>
      </c>
      <c r="C24" s="55"/>
      <c r="D24" s="44"/>
      <c r="E24" s="44"/>
      <c r="F24" s="47"/>
      <c r="G24" s="50"/>
    </row>
    <row r="25" spans="1:7" x14ac:dyDescent="0.35">
      <c r="A25" s="57"/>
      <c r="B25" s="54" t="s">
        <v>58</v>
      </c>
      <c r="C25" s="55"/>
      <c r="D25" s="44"/>
      <c r="E25" s="44"/>
      <c r="F25" s="47"/>
      <c r="G25" s="50"/>
    </row>
    <row r="26" spans="1:7" x14ac:dyDescent="0.35">
      <c r="A26" s="57"/>
      <c r="B26" s="54" t="s">
        <v>59</v>
      </c>
      <c r="C26" s="55"/>
      <c r="D26" s="44"/>
      <c r="E26" s="44"/>
      <c r="F26" s="47"/>
      <c r="G26" s="50"/>
    </row>
    <row r="27" spans="1:7" x14ac:dyDescent="0.35">
      <c r="A27" s="57"/>
      <c r="B27" s="54" t="s">
        <v>60</v>
      </c>
      <c r="C27" s="55"/>
      <c r="D27" s="44"/>
      <c r="E27" s="44"/>
      <c r="F27" s="47"/>
      <c r="G27" s="50"/>
    </row>
    <row r="28" spans="1:7" ht="15" thickBot="1" x14ac:dyDescent="0.4">
      <c r="A28" s="57"/>
      <c r="B28" s="59" t="s">
        <v>61</v>
      </c>
      <c r="C28" s="60"/>
      <c r="D28" s="45"/>
      <c r="E28" s="45"/>
      <c r="F28" s="48"/>
      <c r="G28" s="51"/>
    </row>
    <row r="29" spans="1:7" ht="17.5" thickBot="1" x14ac:dyDescent="0.4">
      <c r="A29" s="58"/>
      <c r="B29" s="36" t="s">
        <v>62</v>
      </c>
      <c r="C29" s="37"/>
      <c r="D29" s="12" t="s">
        <v>63</v>
      </c>
      <c r="E29" s="12">
        <v>120</v>
      </c>
      <c r="F29" s="13"/>
      <c r="G29" s="19">
        <f>E29*F29</f>
        <v>0</v>
      </c>
    </row>
    <row r="30" spans="1:7" ht="15" thickBot="1" x14ac:dyDescent="0.4">
      <c r="A30" s="11">
        <v>11</v>
      </c>
      <c r="B30" s="61" t="s">
        <v>64</v>
      </c>
      <c r="C30" s="62"/>
      <c r="D30" s="15"/>
      <c r="E30" s="15"/>
      <c r="F30" s="13"/>
      <c r="G30" s="19"/>
    </row>
    <row r="31" spans="1:7" ht="15" thickBot="1" x14ac:dyDescent="0.4">
      <c r="A31" s="56"/>
      <c r="B31" s="36" t="s">
        <v>65</v>
      </c>
      <c r="C31" s="37"/>
      <c r="D31" s="12" t="s">
        <v>66</v>
      </c>
      <c r="E31" s="12">
        <v>200</v>
      </c>
      <c r="F31" s="13"/>
      <c r="G31" s="19">
        <f>E31*F31</f>
        <v>0</v>
      </c>
    </row>
    <row r="32" spans="1:7" ht="15" thickBot="1" x14ac:dyDescent="0.4">
      <c r="A32" s="58"/>
      <c r="B32" s="36" t="s">
        <v>67</v>
      </c>
      <c r="C32" s="37"/>
      <c r="D32" s="12" t="s">
        <v>14</v>
      </c>
      <c r="E32" s="12">
        <v>8</v>
      </c>
      <c r="F32" s="13"/>
      <c r="G32" s="19">
        <f>E32*F32</f>
        <v>0</v>
      </c>
    </row>
    <row r="33" spans="1:7" ht="15" thickBot="1" x14ac:dyDescent="0.4">
      <c r="A33" s="11">
        <v>12</v>
      </c>
      <c r="B33" s="36" t="s">
        <v>68</v>
      </c>
      <c r="C33" s="37"/>
      <c r="D33" s="15"/>
      <c r="E33" s="15"/>
      <c r="F33" s="13"/>
      <c r="G33" s="19"/>
    </row>
    <row r="34" spans="1:7" ht="49.5" customHeight="1" thickBot="1" x14ac:dyDescent="0.4">
      <c r="A34" s="56"/>
      <c r="B34" s="36" t="s">
        <v>69</v>
      </c>
      <c r="C34" s="37"/>
      <c r="D34" s="15"/>
      <c r="E34" s="15"/>
      <c r="F34" s="13"/>
      <c r="G34" s="19"/>
    </row>
    <row r="35" spans="1:7" x14ac:dyDescent="0.35">
      <c r="A35" s="57"/>
      <c r="B35" s="52" t="s">
        <v>70</v>
      </c>
      <c r="C35" s="53"/>
      <c r="D35" s="43" t="s">
        <v>31</v>
      </c>
      <c r="E35" s="43">
        <v>600</v>
      </c>
      <c r="F35" s="46"/>
      <c r="G35" s="49">
        <f>E35*F35</f>
        <v>0</v>
      </c>
    </row>
    <row r="36" spans="1:7" x14ac:dyDescent="0.35">
      <c r="A36" s="57"/>
      <c r="B36" s="54" t="s">
        <v>71</v>
      </c>
      <c r="C36" s="55"/>
      <c r="D36" s="44"/>
      <c r="E36" s="44"/>
      <c r="F36" s="47"/>
      <c r="G36" s="50"/>
    </row>
    <row r="37" spans="1:7" x14ac:dyDescent="0.35">
      <c r="A37" s="57"/>
      <c r="B37" s="54" t="s">
        <v>72</v>
      </c>
      <c r="C37" s="55"/>
      <c r="D37" s="44"/>
      <c r="E37" s="44"/>
      <c r="F37" s="47"/>
      <c r="G37" s="50"/>
    </row>
    <row r="38" spans="1:7" ht="15" thickBot="1" x14ac:dyDescent="0.4">
      <c r="A38" s="57"/>
      <c r="B38" s="59" t="s">
        <v>73</v>
      </c>
      <c r="C38" s="60"/>
      <c r="D38" s="45"/>
      <c r="E38" s="45"/>
      <c r="F38" s="48"/>
      <c r="G38" s="51"/>
    </row>
    <row r="39" spans="1:7" x14ac:dyDescent="0.35">
      <c r="A39" s="57"/>
      <c r="B39" s="52" t="s">
        <v>74</v>
      </c>
      <c r="C39" s="53"/>
      <c r="D39" s="43" t="s">
        <v>31</v>
      </c>
      <c r="E39" s="43">
        <v>1860</v>
      </c>
      <c r="F39" s="46"/>
      <c r="G39" s="49">
        <f>E39*F39</f>
        <v>0</v>
      </c>
    </row>
    <row r="40" spans="1:7" x14ac:dyDescent="0.35">
      <c r="A40" s="57"/>
      <c r="B40" s="54" t="s">
        <v>75</v>
      </c>
      <c r="C40" s="55"/>
      <c r="D40" s="44"/>
      <c r="E40" s="44"/>
      <c r="F40" s="47"/>
      <c r="G40" s="50"/>
    </row>
    <row r="41" spans="1:7" x14ac:dyDescent="0.35">
      <c r="A41" s="57"/>
      <c r="B41" s="54" t="s">
        <v>76</v>
      </c>
      <c r="C41" s="55"/>
      <c r="D41" s="44"/>
      <c r="E41" s="44"/>
      <c r="F41" s="47"/>
      <c r="G41" s="50"/>
    </row>
    <row r="42" spans="1:7" x14ac:dyDescent="0.35">
      <c r="A42" s="57"/>
      <c r="B42" s="54" t="s">
        <v>72</v>
      </c>
      <c r="C42" s="55"/>
      <c r="D42" s="44"/>
      <c r="E42" s="44"/>
      <c r="F42" s="47"/>
      <c r="G42" s="50"/>
    </row>
    <row r="43" spans="1:7" ht="15" thickBot="1" x14ac:dyDescent="0.4">
      <c r="A43" s="58"/>
      <c r="B43" s="59" t="s">
        <v>77</v>
      </c>
      <c r="C43" s="60"/>
      <c r="D43" s="45"/>
      <c r="E43" s="45"/>
      <c r="F43" s="48"/>
      <c r="G43" s="51"/>
    </row>
    <row r="44" spans="1:7" ht="42" customHeight="1" thickBot="1" x14ac:dyDescent="0.4">
      <c r="A44" s="11">
        <v>13</v>
      </c>
      <c r="B44" s="36" t="s">
        <v>78</v>
      </c>
      <c r="C44" s="37"/>
      <c r="D44" s="12" t="s">
        <v>79</v>
      </c>
      <c r="E44" s="12">
        <v>1</v>
      </c>
      <c r="F44" s="13"/>
      <c r="G44" s="19">
        <f>E44*F44</f>
        <v>0</v>
      </c>
    </row>
    <row r="45" spans="1:7" ht="15" thickBot="1" x14ac:dyDescent="0.4">
      <c r="A45" s="38"/>
      <c r="B45" s="39"/>
      <c r="C45" s="40" t="s">
        <v>80</v>
      </c>
      <c r="D45" s="41"/>
      <c r="E45" s="41"/>
      <c r="F45" s="42"/>
      <c r="G45" s="20">
        <f>SUM(G2:G44)</f>
        <v>0</v>
      </c>
    </row>
  </sheetData>
  <mergeCells count="71">
    <mergeCell ref="B6:C6"/>
    <mergeCell ref="B1:C1"/>
    <mergeCell ref="B2:C2"/>
    <mergeCell ref="B3:C3"/>
    <mergeCell ref="B4:C4"/>
    <mergeCell ref="B5:C5"/>
    <mergeCell ref="A13:A15"/>
    <mergeCell ref="B13:C13"/>
    <mergeCell ref="B14:C14"/>
    <mergeCell ref="B15:C15"/>
    <mergeCell ref="A7:A10"/>
    <mergeCell ref="B7:C7"/>
    <mergeCell ref="B8:C8"/>
    <mergeCell ref="B9:C9"/>
    <mergeCell ref="B10:C10"/>
    <mergeCell ref="E7:E10"/>
    <mergeCell ref="F7:F10"/>
    <mergeCell ref="G7:G10"/>
    <mergeCell ref="B11:C11"/>
    <mergeCell ref="B12:C12"/>
    <mergeCell ref="D7:D10"/>
    <mergeCell ref="B16:C16"/>
    <mergeCell ref="B17:C17"/>
    <mergeCell ref="A18:A29"/>
    <mergeCell ref="B18:C18"/>
    <mergeCell ref="B19:C19"/>
    <mergeCell ref="B20:C20"/>
    <mergeCell ref="B21:C21"/>
    <mergeCell ref="B22:C22"/>
    <mergeCell ref="B25:C25"/>
    <mergeCell ref="B26:C26"/>
    <mergeCell ref="F23:F28"/>
    <mergeCell ref="G23:G28"/>
    <mergeCell ref="D18:D22"/>
    <mergeCell ref="E18:E22"/>
    <mergeCell ref="F18:F22"/>
    <mergeCell ref="G18:G22"/>
    <mergeCell ref="B33:C33"/>
    <mergeCell ref="B27:C27"/>
    <mergeCell ref="B28:C28"/>
    <mergeCell ref="D23:D28"/>
    <mergeCell ref="E23:E28"/>
    <mergeCell ref="B23:C23"/>
    <mergeCell ref="B24:C24"/>
    <mergeCell ref="B29:C29"/>
    <mergeCell ref="B30:C30"/>
    <mergeCell ref="A31:A32"/>
    <mergeCell ref="B31:C31"/>
    <mergeCell ref="B32:C32"/>
    <mergeCell ref="G35:G38"/>
    <mergeCell ref="B39:C39"/>
    <mergeCell ref="B40:C40"/>
    <mergeCell ref="D39:D43"/>
    <mergeCell ref="E39:E43"/>
    <mergeCell ref="F39:F43"/>
    <mergeCell ref="G39:G43"/>
    <mergeCell ref="B35:C35"/>
    <mergeCell ref="B36:C36"/>
    <mergeCell ref="B37:C37"/>
    <mergeCell ref="B38:C38"/>
    <mergeCell ref="B41:C41"/>
    <mergeCell ref="B42:C42"/>
    <mergeCell ref="B43:C43"/>
    <mergeCell ref="B44:C44"/>
    <mergeCell ref="A45:B45"/>
    <mergeCell ref="C45:F45"/>
    <mergeCell ref="D35:D38"/>
    <mergeCell ref="E35:E38"/>
    <mergeCell ref="F35:F38"/>
    <mergeCell ref="A34:A43"/>
    <mergeCell ref="B34:C3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9" sqref="J9"/>
    </sheetView>
  </sheetViews>
  <sheetFormatPr defaultRowHeight="14.5" x14ac:dyDescent="0.35"/>
  <cols>
    <col min="1" max="1" width="4.26953125" bestFit="1" customWidth="1"/>
    <col min="3" max="3" width="35.1796875" customWidth="1"/>
    <col min="6" max="6" width="17.1796875" customWidth="1"/>
    <col min="7" max="7" width="17.6328125" customWidth="1"/>
  </cols>
  <sheetData>
    <row r="1" spans="1:7" ht="15" thickBot="1" x14ac:dyDescent="0.4">
      <c r="A1" s="9" t="s">
        <v>22</v>
      </c>
      <c r="B1" s="73" t="s">
        <v>23</v>
      </c>
      <c r="C1" s="74"/>
      <c r="D1" s="10" t="s">
        <v>24</v>
      </c>
      <c r="E1" s="10" t="s">
        <v>25</v>
      </c>
      <c r="F1" s="10" t="s">
        <v>26</v>
      </c>
      <c r="G1" s="10" t="s">
        <v>27</v>
      </c>
    </row>
    <row r="2" spans="1:7" ht="32.5" customHeight="1" thickBot="1" x14ac:dyDescent="0.4">
      <c r="A2" s="11">
        <v>1</v>
      </c>
      <c r="B2" s="61" t="s">
        <v>28</v>
      </c>
      <c r="C2" s="62"/>
      <c r="D2" s="12" t="s">
        <v>29</v>
      </c>
      <c r="E2" s="12">
        <v>1</v>
      </c>
      <c r="F2" s="13"/>
      <c r="G2" s="19">
        <f>E2*F2</f>
        <v>0</v>
      </c>
    </row>
    <row r="3" spans="1:7" ht="29" customHeight="1" thickBot="1" x14ac:dyDescent="0.4">
      <c r="A3" s="11">
        <v>2</v>
      </c>
      <c r="B3" s="61" t="s">
        <v>30</v>
      </c>
      <c r="C3" s="62"/>
      <c r="D3" s="12" t="s">
        <v>31</v>
      </c>
      <c r="E3" s="12">
        <v>60</v>
      </c>
      <c r="F3" s="13"/>
      <c r="G3" s="19">
        <f>E3*F3</f>
        <v>0</v>
      </c>
    </row>
    <row r="4" spans="1:7" ht="31" customHeight="1" thickBot="1" x14ac:dyDescent="0.4">
      <c r="A4" s="11">
        <v>3</v>
      </c>
      <c r="B4" s="61" t="s">
        <v>32</v>
      </c>
      <c r="C4" s="62"/>
      <c r="D4" s="12" t="s">
        <v>31</v>
      </c>
      <c r="E4" s="12">
        <v>90</v>
      </c>
      <c r="F4" s="13"/>
      <c r="G4" s="19">
        <f>E4*F4</f>
        <v>0</v>
      </c>
    </row>
    <row r="5" spans="1:7" ht="55" customHeight="1" thickBot="1" x14ac:dyDescent="0.4">
      <c r="A5" s="11">
        <v>4</v>
      </c>
      <c r="B5" s="61" t="s">
        <v>33</v>
      </c>
      <c r="C5" s="62"/>
      <c r="D5" s="12" t="s">
        <v>31</v>
      </c>
      <c r="E5" s="12">
        <v>32</v>
      </c>
      <c r="F5" s="13"/>
      <c r="G5" s="19">
        <f>E5*F5</f>
        <v>0</v>
      </c>
    </row>
    <row r="6" spans="1:7" ht="47" customHeight="1" thickBot="1" x14ac:dyDescent="0.4">
      <c r="A6" s="11">
        <v>5</v>
      </c>
      <c r="B6" s="61" t="s">
        <v>34</v>
      </c>
      <c r="C6" s="62"/>
      <c r="D6" s="12" t="s">
        <v>31</v>
      </c>
      <c r="E6" s="12">
        <v>24</v>
      </c>
      <c r="F6" s="13"/>
      <c r="G6" s="19"/>
    </row>
    <row r="7" spans="1:7" x14ac:dyDescent="0.35">
      <c r="A7" s="43">
        <v>6</v>
      </c>
      <c r="B7" s="65" t="s">
        <v>35</v>
      </c>
      <c r="C7" s="66"/>
      <c r="D7" s="43" t="s">
        <v>14</v>
      </c>
      <c r="E7" s="43">
        <v>24</v>
      </c>
      <c r="F7" s="46"/>
      <c r="G7" s="49">
        <f>E7*F7</f>
        <v>0</v>
      </c>
    </row>
    <row r="8" spans="1:7" x14ac:dyDescent="0.35">
      <c r="A8" s="44"/>
      <c r="B8" s="67" t="s">
        <v>36</v>
      </c>
      <c r="C8" s="68"/>
      <c r="D8" s="44"/>
      <c r="E8" s="44"/>
      <c r="F8" s="47"/>
      <c r="G8" s="50"/>
    </row>
    <row r="9" spans="1:7" x14ac:dyDescent="0.35">
      <c r="A9" s="44"/>
      <c r="B9" s="69"/>
      <c r="C9" s="70"/>
      <c r="D9" s="44"/>
      <c r="E9" s="44"/>
      <c r="F9" s="47"/>
      <c r="G9" s="50"/>
    </row>
    <row r="10" spans="1:7" ht="35.5" customHeight="1" thickBot="1" x14ac:dyDescent="0.4">
      <c r="A10" s="45"/>
      <c r="B10" s="71" t="s">
        <v>82</v>
      </c>
      <c r="C10" s="72"/>
      <c r="D10" s="45"/>
      <c r="E10" s="45"/>
      <c r="F10" s="48"/>
      <c r="G10" s="51"/>
    </row>
    <row r="11" spans="1:7" ht="81.5" customHeight="1" thickBot="1" x14ac:dyDescent="0.4">
      <c r="A11" s="11">
        <v>7</v>
      </c>
      <c r="B11" s="61" t="s">
        <v>38</v>
      </c>
      <c r="C11" s="62"/>
      <c r="D11" s="12" t="s">
        <v>31</v>
      </c>
      <c r="E11" s="12">
        <v>18</v>
      </c>
      <c r="F11" s="13"/>
      <c r="G11" s="19">
        <f>E11*F11</f>
        <v>0</v>
      </c>
    </row>
    <row r="12" spans="1:7" ht="15" thickBot="1" x14ac:dyDescent="0.4">
      <c r="A12" s="11">
        <v>8</v>
      </c>
      <c r="B12" s="36" t="s">
        <v>45</v>
      </c>
      <c r="C12" s="37"/>
      <c r="D12" s="15"/>
      <c r="E12" s="15"/>
      <c r="F12" s="13"/>
      <c r="G12" s="19"/>
    </row>
    <row r="13" spans="1:7" ht="15" thickBot="1" x14ac:dyDescent="0.4">
      <c r="A13" s="56"/>
      <c r="B13" s="36" t="s">
        <v>46</v>
      </c>
      <c r="C13" s="37"/>
      <c r="D13" s="12" t="s">
        <v>44</v>
      </c>
      <c r="E13" s="12">
        <v>4000</v>
      </c>
      <c r="F13" s="13"/>
      <c r="G13" s="19">
        <f>E13*F13</f>
        <v>0</v>
      </c>
    </row>
    <row r="14" spans="1:7" ht="15" thickBot="1" x14ac:dyDescent="0.4">
      <c r="A14" s="57"/>
      <c r="B14" s="36" t="s">
        <v>47</v>
      </c>
      <c r="C14" s="37"/>
      <c r="D14" s="12" t="s">
        <v>44</v>
      </c>
      <c r="E14" s="12">
        <v>1200</v>
      </c>
      <c r="F14" s="13"/>
      <c r="G14" s="19">
        <f>E14*F14</f>
        <v>0</v>
      </c>
    </row>
    <row r="15" spans="1:7" ht="15" thickBot="1" x14ac:dyDescent="0.4">
      <c r="A15" s="58"/>
      <c r="B15" s="36" t="s">
        <v>48</v>
      </c>
      <c r="C15" s="37"/>
      <c r="D15" s="12" t="s">
        <v>44</v>
      </c>
      <c r="E15" s="12">
        <v>800</v>
      </c>
      <c r="F15" s="13"/>
      <c r="G15" s="19">
        <f>E15*F15</f>
        <v>0</v>
      </c>
    </row>
    <row r="16" spans="1:7" ht="17.5" thickBot="1" x14ac:dyDescent="0.4">
      <c r="A16" s="11">
        <v>9</v>
      </c>
      <c r="B16" s="36" t="s">
        <v>49</v>
      </c>
      <c r="C16" s="37"/>
      <c r="D16" s="12" t="s">
        <v>31</v>
      </c>
      <c r="E16" s="12">
        <v>100</v>
      </c>
      <c r="F16" s="13"/>
      <c r="G16" s="19">
        <f>E16*F16</f>
        <v>0</v>
      </c>
    </row>
    <row r="17" spans="1:7" ht="15" thickBot="1" x14ac:dyDescent="0.4">
      <c r="A17" s="11">
        <v>10</v>
      </c>
      <c r="B17" s="36" t="s">
        <v>50</v>
      </c>
      <c r="C17" s="37"/>
      <c r="D17" s="15"/>
      <c r="E17" s="15"/>
      <c r="F17" s="13"/>
      <c r="G17" s="19"/>
    </row>
    <row r="18" spans="1:7" x14ac:dyDescent="0.35">
      <c r="A18" s="56"/>
      <c r="B18" s="52" t="s">
        <v>51</v>
      </c>
      <c r="C18" s="53"/>
      <c r="D18" s="43" t="s">
        <v>31</v>
      </c>
      <c r="E18" s="43">
        <v>150</v>
      </c>
      <c r="F18" s="46"/>
      <c r="G18" s="49">
        <f>E18*F18</f>
        <v>0</v>
      </c>
    </row>
    <row r="19" spans="1:7" x14ac:dyDescent="0.35">
      <c r="A19" s="57"/>
      <c r="B19" s="54" t="s">
        <v>52</v>
      </c>
      <c r="C19" s="55"/>
      <c r="D19" s="44"/>
      <c r="E19" s="44"/>
      <c r="F19" s="47"/>
      <c r="G19" s="50"/>
    </row>
    <row r="20" spans="1:7" x14ac:dyDescent="0.35">
      <c r="A20" s="57"/>
      <c r="B20" s="54" t="s">
        <v>53</v>
      </c>
      <c r="C20" s="55"/>
      <c r="D20" s="44"/>
      <c r="E20" s="44"/>
      <c r="F20" s="47"/>
      <c r="G20" s="50"/>
    </row>
    <row r="21" spans="1:7" x14ac:dyDescent="0.35">
      <c r="A21" s="57"/>
      <c r="B21" s="54" t="s">
        <v>54</v>
      </c>
      <c r="C21" s="55"/>
      <c r="D21" s="44"/>
      <c r="E21" s="44"/>
      <c r="F21" s="47"/>
      <c r="G21" s="50"/>
    </row>
    <row r="22" spans="1:7" ht="15" thickBot="1" x14ac:dyDescent="0.4">
      <c r="A22" s="57"/>
      <c r="B22" s="59" t="s">
        <v>55</v>
      </c>
      <c r="C22" s="60"/>
      <c r="D22" s="45"/>
      <c r="E22" s="45"/>
      <c r="F22" s="48"/>
      <c r="G22" s="51"/>
    </row>
    <row r="23" spans="1:7" x14ac:dyDescent="0.35">
      <c r="A23" s="57"/>
      <c r="B23" s="52" t="s">
        <v>56</v>
      </c>
      <c r="C23" s="53"/>
      <c r="D23" s="43" t="s">
        <v>31</v>
      </c>
      <c r="E23" s="43">
        <v>150</v>
      </c>
      <c r="F23" s="46"/>
      <c r="G23" s="49">
        <f>E23*F23</f>
        <v>0</v>
      </c>
    </row>
    <row r="24" spans="1:7" x14ac:dyDescent="0.35">
      <c r="A24" s="57"/>
      <c r="B24" s="54" t="s">
        <v>57</v>
      </c>
      <c r="C24" s="55"/>
      <c r="D24" s="44"/>
      <c r="E24" s="44"/>
      <c r="F24" s="47"/>
      <c r="G24" s="50"/>
    </row>
    <row r="25" spans="1:7" x14ac:dyDescent="0.35">
      <c r="A25" s="57"/>
      <c r="B25" s="54" t="s">
        <v>58</v>
      </c>
      <c r="C25" s="55"/>
      <c r="D25" s="44"/>
      <c r="E25" s="44"/>
      <c r="F25" s="47"/>
      <c r="G25" s="50"/>
    </row>
    <row r="26" spans="1:7" x14ac:dyDescent="0.35">
      <c r="A26" s="57"/>
      <c r="B26" s="54" t="s">
        <v>59</v>
      </c>
      <c r="C26" s="55"/>
      <c r="D26" s="44"/>
      <c r="E26" s="44"/>
      <c r="F26" s="47"/>
      <c r="G26" s="50"/>
    </row>
    <row r="27" spans="1:7" x14ac:dyDescent="0.35">
      <c r="A27" s="57"/>
      <c r="B27" s="54" t="s">
        <v>60</v>
      </c>
      <c r="C27" s="55"/>
      <c r="D27" s="44"/>
      <c r="E27" s="44"/>
      <c r="F27" s="47"/>
      <c r="G27" s="50"/>
    </row>
    <row r="28" spans="1:7" ht="15" thickBot="1" x14ac:dyDescent="0.4">
      <c r="A28" s="57"/>
      <c r="B28" s="59" t="s">
        <v>61</v>
      </c>
      <c r="C28" s="60"/>
      <c r="D28" s="45"/>
      <c r="E28" s="45"/>
      <c r="F28" s="48"/>
      <c r="G28" s="51"/>
    </row>
    <row r="29" spans="1:7" ht="17.5" thickBot="1" x14ac:dyDescent="0.4">
      <c r="A29" s="58"/>
      <c r="B29" s="36" t="s">
        <v>62</v>
      </c>
      <c r="C29" s="37"/>
      <c r="D29" s="12" t="s">
        <v>63</v>
      </c>
      <c r="E29" s="12">
        <v>120</v>
      </c>
      <c r="F29" s="13"/>
      <c r="G29" s="19">
        <f>E29*F29</f>
        <v>0</v>
      </c>
    </row>
    <row r="30" spans="1:7" ht="15" thickBot="1" x14ac:dyDescent="0.4">
      <c r="A30" s="11">
        <v>11</v>
      </c>
      <c r="B30" s="61" t="s">
        <v>64</v>
      </c>
      <c r="C30" s="62"/>
      <c r="D30" s="15"/>
      <c r="E30" s="15"/>
      <c r="F30" s="13"/>
      <c r="G30" s="19"/>
    </row>
    <row r="31" spans="1:7" ht="15" thickBot="1" x14ac:dyDescent="0.4">
      <c r="A31" s="56"/>
      <c r="B31" s="36" t="s">
        <v>65</v>
      </c>
      <c r="C31" s="37"/>
      <c r="D31" s="12" t="s">
        <v>66</v>
      </c>
      <c r="E31" s="12">
        <v>200</v>
      </c>
      <c r="F31" s="13"/>
      <c r="G31" s="19">
        <f>E31*F31</f>
        <v>0</v>
      </c>
    </row>
    <row r="32" spans="1:7" ht="15" thickBot="1" x14ac:dyDescent="0.4">
      <c r="A32" s="58"/>
      <c r="B32" s="36" t="s">
        <v>67</v>
      </c>
      <c r="C32" s="37"/>
      <c r="D32" s="12" t="s">
        <v>14</v>
      </c>
      <c r="E32" s="12">
        <v>8</v>
      </c>
      <c r="F32" s="13"/>
      <c r="G32" s="19">
        <f>E32*F32</f>
        <v>0</v>
      </c>
    </row>
    <row r="33" spans="1:7" ht="15" thickBot="1" x14ac:dyDescent="0.4">
      <c r="A33" s="11">
        <v>12</v>
      </c>
      <c r="B33" s="36" t="s">
        <v>68</v>
      </c>
      <c r="C33" s="37"/>
      <c r="D33" s="15"/>
      <c r="E33" s="15"/>
      <c r="F33" s="13"/>
      <c r="G33" s="19"/>
    </row>
    <row r="34" spans="1:7" ht="45.5" customHeight="1" thickBot="1" x14ac:dyDescent="0.4">
      <c r="A34" s="56"/>
      <c r="B34" s="36" t="s">
        <v>69</v>
      </c>
      <c r="C34" s="37"/>
      <c r="D34" s="15"/>
      <c r="E34" s="15"/>
      <c r="F34" s="13"/>
      <c r="G34" s="19"/>
    </row>
    <row r="35" spans="1:7" x14ac:dyDescent="0.35">
      <c r="A35" s="57"/>
      <c r="B35" s="52" t="s">
        <v>70</v>
      </c>
      <c r="C35" s="53"/>
      <c r="D35" s="43" t="s">
        <v>31</v>
      </c>
      <c r="E35" s="56">
        <v>720</v>
      </c>
      <c r="F35" s="46"/>
      <c r="G35" s="49">
        <f>E35*F35</f>
        <v>0</v>
      </c>
    </row>
    <row r="36" spans="1:7" x14ac:dyDescent="0.35">
      <c r="A36" s="57"/>
      <c r="B36" s="54" t="s">
        <v>71</v>
      </c>
      <c r="C36" s="55"/>
      <c r="D36" s="44"/>
      <c r="E36" s="57"/>
      <c r="F36" s="47"/>
      <c r="G36" s="50"/>
    </row>
    <row r="37" spans="1:7" x14ac:dyDescent="0.35">
      <c r="A37" s="57"/>
      <c r="B37" s="54" t="s">
        <v>72</v>
      </c>
      <c r="C37" s="55"/>
      <c r="D37" s="44"/>
      <c r="E37" s="57"/>
      <c r="F37" s="47"/>
      <c r="G37" s="50"/>
    </row>
    <row r="38" spans="1:7" ht="15" thickBot="1" x14ac:dyDescent="0.4">
      <c r="A38" s="57"/>
      <c r="B38" s="59" t="s">
        <v>73</v>
      </c>
      <c r="C38" s="60"/>
      <c r="D38" s="45"/>
      <c r="E38" s="58"/>
      <c r="F38" s="48"/>
      <c r="G38" s="51"/>
    </row>
    <row r="39" spans="1:7" x14ac:dyDescent="0.35">
      <c r="A39" s="57"/>
      <c r="B39" s="52" t="s">
        <v>74</v>
      </c>
      <c r="C39" s="53"/>
      <c r="D39" s="43" t="s">
        <v>31</v>
      </c>
      <c r="E39" s="43">
        <v>2160</v>
      </c>
      <c r="F39" s="46"/>
      <c r="G39" s="49">
        <f>E39*F39</f>
        <v>0</v>
      </c>
    </row>
    <row r="40" spans="1:7" x14ac:dyDescent="0.35">
      <c r="A40" s="57"/>
      <c r="B40" s="54" t="s">
        <v>75</v>
      </c>
      <c r="C40" s="55"/>
      <c r="D40" s="44"/>
      <c r="E40" s="44"/>
      <c r="F40" s="47"/>
      <c r="G40" s="50"/>
    </row>
    <row r="41" spans="1:7" x14ac:dyDescent="0.35">
      <c r="A41" s="57"/>
      <c r="B41" s="54" t="s">
        <v>76</v>
      </c>
      <c r="C41" s="55"/>
      <c r="D41" s="44"/>
      <c r="E41" s="44"/>
      <c r="F41" s="47"/>
      <c r="G41" s="50"/>
    </row>
    <row r="42" spans="1:7" x14ac:dyDescent="0.35">
      <c r="A42" s="57"/>
      <c r="B42" s="54" t="s">
        <v>72</v>
      </c>
      <c r="C42" s="55"/>
      <c r="D42" s="44"/>
      <c r="E42" s="44"/>
      <c r="F42" s="47"/>
      <c r="G42" s="50"/>
    </row>
    <row r="43" spans="1:7" ht="15" thickBot="1" x14ac:dyDescent="0.4">
      <c r="A43" s="58"/>
      <c r="B43" s="59" t="s">
        <v>77</v>
      </c>
      <c r="C43" s="60"/>
      <c r="D43" s="45"/>
      <c r="E43" s="45"/>
      <c r="F43" s="48"/>
      <c r="G43" s="51"/>
    </row>
    <row r="44" spans="1:7" ht="42" customHeight="1" thickBot="1" x14ac:dyDescent="0.4">
      <c r="A44" s="11">
        <v>13</v>
      </c>
      <c r="B44" s="36" t="s">
        <v>78</v>
      </c>
      <c r="C44" s="37"/>
      <c r="D44" s="12" t="s">
        <v>79</v>
      </c>
      <c r="E44" s="12">
        <v>1</v>
      </c>
      <c r="F44" s="13"/>
      <c r="G44" s="19">
        <f>E44*F44</f>
        <v>0</v>
      </c>
    </row>
    <row r="45" spans="1:7" ht="15" thickBot="1" x14ac:dyDescent="0.4">
      <c r="A45" s="38"/>
      <c r="B45" s="39"/>
      <c r="C45" s="40" t="s">
        <v>80</v>
      </c>
      <c r="D45" s="41"/>
      <c r="E45" s="41"/>
      <c r="F45" s="42"/>
      <c r="G45" s="20">
        <f>SUM(G2:G44)</f>
        <v>0</v>
      </c>
    </row>
  </sheetData>
  <mergeCells count="71">
    <mergeCell ref="B6:C6"/>
    <mergeCell ref="B1:C1"/>
    <mergeCell ref="B2:C2"/>
    <mergeCell ref="B3:C3"/>
    <mergeCell ref="B4:C4"/>
    <mergeCell ref="B5:C5"/>
    <mergeCell ref="A13:A15"/>
    <mergeCell ref="B13:C13"/>
    <mergeCell ref="B14:C14"/>
    <mergeCell ref="B15:C15"/>
    <mergeCell ref="A7:A10"/>
    <mergeCell ref="B7:C7"/>
    <mergeCell ref="B8:C8"/>
    <mergeCell ref="B9:C9"/>
    <mergeCell ref="B10:C10"/>
    <mergeCell ref="E7:E10"/>
    <mergeCell ref="F7:F10"/>
    <mergeCell ref="G7:G10"/>
    <mergeCell ref="B11:C11"/>
    <mergeCell ref="B12:C12"/>
    <mergeCell ref="D7:D10"/>
    <mergeCell ref="B16:C16"/>
    <mergeCell ref="B17:C17"/>
    <mergeCell ref="A18:A29"/>
    <mergeCell ref="B18:C18"/>
    <mergeCell ref="B19:C19"/>
    <mergeCell ref="B20:C20"/>
    <mergeCell ref="B21:C21"/>
    <mergeCell ref="B22:C22"/>
    <mergeCell ref="B25:C25"/>
    <mergeCell ref="B26:C26"/>
    <mergeCell ref="F23:F28"/>
    <mergeCell ref="G23:G28"/>
    <mergeCell ref="D18:D22"/>
    <mergeCell ref="E18:E22"/>
    <mergeCell ref="F18:F22"/>
    <mergeCell ref="G18:G22"/>
    <mergeCell ref="B33:C33"/>
    <mergeCell ref="B27:C27"/>
    <mergeCell ref="B28:C28"/>
    <mergeCell ref="D23:D28"/>
    <mergeCell ref="E23:E28"/>
    <mergeCell ref="B23:C23"/>
    <mergeCell ref="B24:C24"/>
    <mergeCell ref="B29:C29"/>
    <mergeCell ref="B30:C30"/>
    <mergeCell ref="A31:A32"/>
    <mergeCell ref="B31:C31"/>
    <mergeCell ref="B32:C32"/>
    <mergeCell ref="G35:G38"/>
    <mergeCell ref="B39:C39"/>
    <mergeCell ref="B40:C40"/>
    <mergeCell ref="D39:D43"/>
    <mergeCell ref="E39:E43"/>
    <mergeCell ref="F39:F43"/>
    <mergeCell ref="G39:G43"/>
    <mergeCell ref="B35:C35"/>
    <mergeCell ref="B36:C36"/>
    <mergeCell ref="B37:C37"/>
    <mergeCell ref="B38:C38"/>
    <mergeCell ref="B41:C41"/>
    <mergeCell ref="B42:C42"/>
    <mergeCell ref="B43:C43"/>
    <mergeCell ref="B44:C44"/>
    <mergeCell ref="A45:B45"/>
    <mergeCell ref="C45:F45"/>
    <mergeCell ref="D35:D38"/>
    <mergeCell ref="E35:E38"/>
    <mergeCell ref="F35:F38"/>
    <mergeCell ref="A34:A43"/>
    <mergeCell ref="B34:C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3" sqref="B3:B4"/>
    </sheetView>
  </sheetViews>
  <sheetFormatPr defaultRowHeight="14.5" x14ac:dyDescent="0.35"/>
  <cols>
    <col min="1" max="1" width="66.6328125" customWidth="1"/>
    <col min="2" max="2" width="28.08984375" style="22" customWidth="1"/>
  </cols>
  <sheetData>
    <row r="1" spans="1:2" ht="16" customHeight="1" x14ac:dyDescent="0.35">
      <c r="A1" s="78" t="s">
        <v>83</v>
      </c>
      <c r="B1" s="80">
        <f>'P &amp; G''s'!F15</f>
        <v>0</v>
      </c>
    </row>
    <row r="2" spans="1:2" ht="15" thickBot="1" x14ac:dyDescent="0.4">
      <c r="A2" s="79"/>
      <c r="B2" s="81"/>
    </row>
    <row r="3" spans="1:2" ht="31.5" customHeight="1" x14ac:dyDescent="0.35">
      <c r="A3" s="78" t="s">
        <v>84</v>
      </c>
      <c r="B3" s="80">
        <f>'Culvert A'!G50+'Culvert B'!G45+'Culvert C'!G45+'Culvert D'!G45</f>
        <v>0</v>
      </c>
    </row>
    <row r="4" spans="1:2" ht="15" thickBot="1" x14ac:dyDescent="0.4">
      <c r="A4" s="79"/>
      <c r="B4" s="81"/>
    </row>
    <row r="5" spans="1:2" ht="31.5" customHeight="1" x14ac:dyDescent="0.35">
      <c r="A5" s="78" t="s">
        <v>85</v>
      </c>
      <c r="B5" s="80">
        <f>B1+B3</f>
        <v>0</v>
      </c>
    </row>
    <row r="6" spans="1:2" ht="15" thickBot="1" x14ac:dyDescent="0.4">
      <c r="A6" s="79"/>
      <c r="B6" s="81"/>
    </row>
    <row r="7" spans="1:2" ht="31.5" customHeight="1" x14ac:dyDescent="0.35">
      <c r="A7" s="78" t="s">
        <v>86</v>
      </c>
      <c r="B7" s="80">
        <f>B5*10%</f>
        <v>0</v>
      </c>
    </row>
    <row r="8" spans="1:2" ht="15" thickBot="1" x14ac:dyDescent="0.4">
      <c r="A8" s="79"/>
      <c r="B8" s="81"/>
    </row>
    <row r="9" spans="1:2" ht="16" thickBot="1" x14ac:dyDescent="0.4">
      <c r="A9" s="16" t="s">
        <v>87</v>
      </c>
      <c r="B9" s="24">
        <f>B5+B7</f>
        <v>0</v>
      </c>
    </row>
    <row r="10" spans="1:2" ht="16" customHeight="1" x14ac:dyDescent="0.35">
      <c r="A10" s="78" t="s">
        <v>88</v>
      </c>
      <c r="B10" s="80">
        <f>B9*15%</f>
        <v>0</v>
      </c>
    </row>
    <row r="11" spans="1:2" ht="15" thickBot="1" x14ac:dyDescent="0.4">
      <c r="A11" s="79"/>
      <c r="B11" s="81"/>
    </row>
    <row r="12" spans="1:2" ht="15.5" x14ac:dyDescent="0.35">
      <c r="A12" s="17" t="s">
        <v>89</v>
      </c>
      <c r="B12" s="80">
        <f>B9+B10</f>
        <v>0</v>
      </c>
    </row>
    <row r="13" spans="1:2" ht="47" thickBot="1" x14ac:dyDescent="0.4">
      <c r="A13" s="18" t="s">
        <v>90</v>
      </c>
      <c r="B13" s="81"/>
    </row>
  </sheetData>
  <mergeCells count="11">
    <mergeCell ref="A1:A2"/>
    <mergeCell ref="B1:B2"/>
    <mergeCell ref="A3:A4"/>
    <mergeCell ref="B3:B4"/>
    <mergeCell ref="A5:A6"/>
    <mergeCell ref="B5:B6"/>
    <mergeCell ref="A7:A8"/>
    <mergeCell ref="B7:B8"/>
    <mergeCell ref="A10:A11"/>
    <mergeCell ref="B10:B11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 &amp; G's</vt:lpstr>
      <vt:lpstr>Culvert A</vt:lpstr>
      <vt:lpstr>Culvert B</vt:lpstr>
      <vt:lpstr>Culvert C</vt:lpstr>
      <vt:lpstr>Culvert D</vt:lpstr>
      <vt:lpstr>Summary BoQ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Mabasa</dc:creator>
  <cp:lastModifiedBy>Phillip Mabasa</cp:lastModifiedBy>
  <dcterms:created xsi:type="dcterms:W3CDTF">2023-09-15T07:55:34Z</dcterms:created>
  <dcterms:modified xsi:type="dcterms:W3CDTF">2023-09-15T09:17:23Z</dcterms:modified>
</cp:coreProperties>
</file>